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115" windowHeight="7740" activeTab="0"/>
  </bookViews>
  <sheets>
    <sheet name="DEČKI - MIDI TENIS" sheetId="1" r:id="rId1"/>
    <sheet name="DEKLICE - MIDI TENIS" sheetId="2" r:id="rId2"/>
    <sheet name="DEČKI DO 10 LET  " sheetId="3" r:id="rId3"/>
    <sheet name="DEKLICE DO 10 LET - RR" sheetId="4" r:id="rId4"/>
    <sheet name="DEČKI - MINI TENIS" sheetId="5" r:id="rId5"/>
    <sheet name="DEKLICE - MINI TENIS" sheetId="6" r:id="rId6"/>
  </sheets>
  <externalReferences>
    <externalReference r:id="rId9"/>
    <externalReference r:id="rId10"/>
    <externalReference r:id="rId11"/>
  </externalReferences>
  <definedNames>
    <definedName name="_Order1" hidden="1">255</definedName>
    <definedName name="A" localSheetId="0">'[1]m masters 12'!#REF!</definedName>
    <definedName name="A" localSheetId="4">'[1]m masters 12'!#REF!</definedName>
    <definedName name="A" localSheetId="2">'[1]m masters 12'!#REF!</definedName>
    <definedName name="A" localSheetId="1">'[1]m masters 12'!#REF!</definedName>
    <definedName name="A" localSheetId="5">'[1]m masters 12'!#REF!</definedName>
    <definedName name="A" localSheetId="3">'[2]m masters 12'!#REF!</definedName>
    <definedName name="A">#REF!</definedName>
    <definedName name="B" localSheetId="0">'[1]m masters 12'!#REF!</definedName>
    <definedName name="B" localSheetId="4">'[1]m masters 12'!#REF!</definedName>
    <definedName name="B" localSheetId="2">'[1]m masters 12'!#REF!</definedName>
    <definedName name="B" localSheetId="1">'[1]m masters 12'!#REF!</definedName>
    <definedName name="B" localSheetId="5">'[1]m masters 12'!#REF!</definedName>
    <definedName name="B" localSheetId="3">'[2]m masters 12'!#REF!</definedName>
    <definedName name="B">#REF!</definedName>
    <definedName name="BORUT" localSheetId="2">'[3]m masters 12'!#REF!</definedName>
    <definedName name="BORUT" localSheetId="5">'[3]m masters 12'!#REF!</definedName>
    <definedName name="BORUT">'[3]m masters 12'!#REF!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'DEKLICE DO 10 LET - RR'!$A$1:$L$26</definedName>
  </definedNames>
  <calcPr fullCalcOnLoad="1"/>
</workbook>
</file>

<file path=xl/comments1.xml><?xml version="1.0" encoding="utf-8"?>
<comments xmlns="http://schemas.openxmlformats.org/spreadsheetml/2006/main">
  <authors>
    <author>mta</author>
  </authors>
  <commentList>
    <comment ref="C38" authorId="0">
      <text>
        <r>
          <rPr>
            <b/>
            <sz val="8"/>
            <color indexed="10"/>
            <rFont val="Tahoma"/>
            <family val="2"/>
          </rPr>
          <t>Za pravilen vnos časa žrebanja v celico P71 napiši:
=NOW( )
in pritisni ENTER.</t>
        </r>
      </text>
    </comment>
  </commentList>
</comments>
</file>

<file path=xl/comments2.xml><?xml version="1.0" encoding="utf-8"?>
<comments xmlns="http://schemas.openxmlformats.org/spreadsheetml/2006/main">
  <authors>
    <author>mta</author>
  </authors>
  <commentList>
    <comment ref="C38" authorId="0">
      <text>
        <r>
          <rPr>
            <b/>
            <sz val="8"/>
            <color indexed="10"/>
            <rFont val="Tahoma"/>
            <family val="2"/>
          </rPr>
          <t>Za pravilen vnos časa žrebanja v celico P71 napiši:
=NOW( )
in pritisni ENTER.</t>
        </r>
      </text>
    </comment>
  </commentList>
</comments>
</file>

<file path=xl/comments4.xml><?xml version="1.0" encoding="utf-8"?>
<comments xmlns="http://schemas.openxmlformats.org/spreadsheetml/2006/main">
  <authors>
    <author>mta</author>
  </authors>
  <commentList>
    <comment ref="P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N7"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N13"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N19"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5.xml><?xml version="1.0" encoding="utf-8"?>
<comments xmlns="http://schemas.openxmlformats.org/spreadsheetml/2006/main">
  <authors>
    <author>mta</author>
  </authors>
  <commentList>
    <comment ref="C38" authorId="0">
      <text>
        <r>
          <rPr>
            <b/>
            <sz val="8"/>
            <color indexed="10"/>
            <rFont val="Tahoma"/>
            <family val="2"/>
          </rPr>
          <t>Za pravilen vnos časa žrebanja v celico P71 napiši:
=NOW( )
in pritisni ENTER.</t>
        </r>
      </text>
    </comment>
  </commentList>
</comments>
</file>

<file path=xl/comments6.xml><?xml version="1.0" encoding="utf-8"?>
<comments xmlns="http://schemas.openxmlformats.org/spreadsheetml/2006/main">
  <authors>
    <author>mta</author>
  </authors>
  <commentList>
    <comment ref="C38" authorId="0">
      <text>
        <r>
          <rPr>
            <b/>
            <sz val="8"/>
            <color indexed="10"/>
            <rFont val="Tahoma"/>
            <family val="2"/>
          </rPr>
          <t>Za pravilen vnos časa žrebanja v celico P71 napiši:
=NOW( )
in pritisni ENTER.</t>
        </r>
      </text>
    </comment>
  </commentList>
</comments>
</file>

<file path=xl/sharedStrings.xml><?xml version="1.0" encoding="utf-8"?>
<sst xmlns="http://schemas.openxmlformats.org/spreadsheetml/2006/main" count="546" uniqueCount="180">
  <si>
    <t>OP 8-11</t>
  </si>
  <si>
    <t>GLAVNI TURNIR</t>
  </si>
  <si>
    <t/>
  </si>
  <si>
    <t>DEČKI - MIDI TENIS</t>
  </si>
  <si>
    <t>vrsta turnirja</t>
  </si>
  <si>
    <t>klub</t>
  </si>
  <si>
    <t>rang turnirja</t>
  </si>
  <si>
    <t>vodja tekmovanja</t>
  </si>
  <si>
    <t>št.igralcev</t>
  </si>
  <si>
    <t>vrhovni  sodnik</t>
  </si>
  <si>
    <t>status</t>
  </si>
  <si>
    <t>šifra</t>
  </si>
  <si>
    <t>priimek</t>
  </si>
  <si>
    <t>ime</t>
  </si>
  <si>
    <t>2. kolo</t>
  </si>
  <si>
    <t>polfinale</t>
  </si>
  <si>
    <t>finale</t>
  </si>
  <si>
    <t>zmagovalec/ka</t>
  </si>
  <si>
    <t>A1</t>
  </si>
  <si>
    <t>TALAN LOPATIČ</t>
  </si>
  <si>
    <t>Luka</t>
  </si>
  <si>
    <t>BOBI</t>
  </si>
  <si>
    <t>PROSTO</t>
  </si>
  <si>
    <t>BOLHAR</t>
  </si>
  <si>
    <t>C2</t>
  </si>
  <si>
    <t>Lovro</t>
  </si>
  <si>
    <t>RADOM</t>
  </si>
  <si>
    <t>21</t>
  </si>
  <si>
    <t>E1</t>
  </si>
  <si>
    <t>CVETKO</t>
  </si>
  <si>
    <t>Nejc</t>
  </si>
  <si>
    <t>20</t>
  </si>
  <si>
    <t>MILENKOVIĆ</t>
  </si>
  <si>
    <t>F2</t>
  </si>
  <si>
    <t>HANČIČ</t>
  </si>
  <si>
    <t>Andrej</t>
  </si>
  <si>
    <t>N.GOR</t>
  </si>
  <si>
    <t>B2</t>
  </si>
  <si>
    <t>STREL</t>
  </si>
  <si>
    <t>Tim</t>
  </si>
  <si>
    <t>D1</t>
  </si>
  <si>
    <t>Nik</t>
  </si>
  <si>
    <t>MILENKOVIČ</t>
  </si>
  <si>
    <t>C1</t>
  </si>
  <si>
    <t>TOMAC</t>
  </si>
  <si>
    <t>Aleks</t>
  </si>
  <si>
    <t>ŠD_LD</t>
  </si>
  <si>
    <t>CAR</t>
  </si>
  <si>
    <t>E2</t>
  </si>
  <si>
    <t>BOLE</t>
  </si>
  <si>
    <t>Niki</t>
  </si>
  <si>
    <t>LTC</t>
  </si>
  <si>
    <t>A2</t>
  </si>
  <si>
    <t>Nikolas</t>
  </si>
  <si>
    <t>F1</t>
  </si>
  <si>
    <t>CANOLA</t>
  </si>
  <si>
    <t>Patrik</t>
  </si>
  <si>
    <t>ITA</t>
  </si>
  <si>
    <t>ČAČKOV</t>
  </si>
  <si>
    <t>D2</t>
  </si>
  <si>
    <t>Marko</t>
  </si>
  <si>
    <t>JAKI</t>
  </si>
  <si>
    <t>TOPIČ</t>
  </si>
  <si>
    <t>B1</t>
  </si>
  <si>
    <t>Martin</t>
  </si>
  <si>
    <t>MAXLJ</t>
  </si>
  <si>
    <t>DEKLICE - MIDI TENIS</t>
  </si>
  <si>
    <t>SEDEJ</t>
  </si>
  <si>
    <t>Špela</t>
  </si>
  <si>
    <t>TABRE</t>
  </si>
  <si>
    <t>RAGHER</t>
  </si>
  <si>
    <t>Victoria</t>
  </si>
  <si>
    <t>RIJAVEC</t>
  </si>
  <si>
    <t>KOČEV</t>
  </si>
  <si>
    <t>BJELKIĆ</t>
  </si>
  <si>
    <t>Žana</t>
  </si>
  <si>
    <t>KOPER</t>
  </si>
  <si>
    <t>MAŠOVIĆ</t>
  </si>
  <si>
    <t>Nina</t>
  </si>
  <si>
    <t>TOPTE</t>
  </si>
  <si>
    <t>Taja</t>
  </si>
  <si>
    <t>LACKOVIČ</t>
  </si>
  <si>
    <t>HROVATIN</t>
  </si>
  <si>
    <t>Zala</t>
  </si>
  <si>
    <t>Zoja</t>
  </si>
  <si>
    <t>TR-KR</t>
  </si>
  <si>
    <t>TK NOVA GORICA</t>
  </si>
  <si>
    <t>DEČKI DO 10 LET</t>
  </si>
  <si>
    <t>zmagovalec</t>
  </si>
  <si>
    <t>četrtfinale</t>
  </si>
  <si>
    <t>Bukovec</t>
  </si>
  <si>
    <t>Jan</t>
  </si>
  <si>
    <t>prosto</t>
  </si>
  <si>
    <t>2</t>
  </si>
  <si>
    <t>Cvetko</t>
  </si>
  <si>
    <t>3</t>
  </si>
  <si>
    <t>62</t>
  </si>
  <si>
    <t>Canola</t>
  </si>
  <si>
    <t>4</t>
  </si>
  <si>
    <t>61</t>
  </si>
  <si>
    <t>bb</t>
  </si>
  <si>
    <t>5</t>
  </si>
  <si>
    <t>Bolhar</t>
  </si>
  <si>
    <t>Hribar</t>
  </si>
  <si>
    <t>6</t>
  </si>
  <si>
    <t>Matic</t>
  </si>
  <si>
    <t>OL-LJ</t>
  </si>
  <si>
    <t>7</t>
  </si>
  <si>
    <t>Talan Lopatič</t>
  </si>
  <si>
    <t>Car</t>
  </si>
  <si>
    <t>8</t>
  </si>
  <si>
    <t>Tomažin</t>
  </si>
  <si>
    <t>40</t>
  </si>
  <si>
    <t>64</t>
  </si>
  <si>
    <t>9</t>
  </si>
  <si>
    <t>Bernard</t>
  </si>
  <si>
    <t>Mark</t>
  </si>
  <si>
    <t>10</t>
  </si>
  <si>
    <t>11</t>
  </si>
  <si>
    <t>Milenković</t>
  </si>
  <si>
    <t>12</t>
  </si>
  <si>
    <t>63</t>
  </si>
  <si>
    <t>13</t>
  </si>
  <si>
    <t>Frelih Kozinc</t>
  </si>
  <si>
    <t>Brin</t>
  </si>
  <si>
    <t>Đerić</t>
  </si>
  <si>
    <t>14</t>
  </si>
  <si>
    <t>Đerič</t>
  </si>
  <si>
    <t>Nikola</t>
  </si>
  <si>
    <t>60</t>
  </si>
  <si>
    <t>15</t>
  </si>
  <si>
    <t>16</t>
  </si>
  <si>
    <t>Jaka</t>
  </si>
  <si>
    <t>ASLIT</t>
  </si>
  <si>
    <t>DEČKI - MINI TENIS</t>
  </si>
  <si>
    <t>HRIBAR</t>
  </si>
  <si>
    <t>GUZELJ CERGOL</t>
  </si>
  <si>
    <t>Val</t>
  </si>
  <si>
    <t>COROLLI</t>
  </si>
  <si>
    <t>Tommaso</t>
  </si>
  <si>
    <t>ALBREHT</t>
  </si>
  <si>
    <t>ŠIRCA</t>
  </si>
  <si>
    <t>David</t>
  </si>
  <si>
    <t>TABAJ</t>
  </si>
  <si>
    <t>Loris</t>
  </si>
  <si>
    <t>DEKLICE - MINI TENIS</t>
  </si>
  <si>
    <t>THALER</t>
  </si>
  <si>
    <t>Ana</t>
  </si>
  <si>
    <t>TEKAVEC</t>
  </si>
  <si>
    <t>Tara</t>
  </si>
  <si>
    <t>Ivana</t>
  </si>
  <si>
    <t>VNUK</t>
  </si>
  <si>
    <t>FARSURE</t>
  </si>
  <si>
    <t>Sara</t>
  </si>
  <si>
    <t>PIRIH</t>
  </si>
  <si>
    <t>Metka</t>
  </si>
  <si>
    <r>
      <t xml:space="preserve">ROUND ROBIN </t>
    </r>
    <r>
      <rPr>
        <b/>
        <i/>
        <sz val="24"/>
        <color indexed="8"/>
        <rFont val="Times New Roman CE"/>
        <family val="1"/>
      </rPr>
      <t>(4 v skupini)</t>
    </r>
  </si>
  <si>
    <t>list ševilka:</t>
  </si>
  <si>
    <t>kategorija:</t>
  </si>
  <si>
    <t>in teniški klub:</t>
  </si>
  <si>
    <t>datum:</t>
  </si>
  <si>
    <t>tekmovanje:</t>
  </si>
  <si>
    <t>število igralk:</t>
  </si>
  <si>
    <t>skupina: 1</t>
  </si>
  <si>
    <t>število zmag</t>
  </si>
  <si>
    <t>vrstni red</t>
  </si>
  <si>
    <t>Tabela za izračun točk</t>
  </si>
  <si>
    <t>točke</t>
  </si>
  <si>
    <t>skupaj točk</t>
  </si>
  <si>
    <t>06</t>
  </si>
  <si>
    <t>36</t>
  </si>
  <si>
    <t>´0</t>
  </si>
  <si>
    <t>skupina: 2</t>
  </si>
  <si>
    <t>skupina: 3</t>
  </si>
  <si>
    <t>vodja tekmovanja:</t>
  </si>
  <si>
    <t>podpis:</t>
  </si>
  <si>
    <t>vrstni red igranja po skupinah:</t>
  </si>
  <si>
    <t>vrhovni sodnik:</t>
  </si>
  <si>
    <t>1 : 4  *  2 : 3  *  1 : 2  *  3 : 4  *  1 : 3  *  2 : 4</t>
  </si>
  <si>
    <t>predstavnica igralk:</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</si>
</sst>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 ;\(\$#,##0\)"/>
    <numFmt numFmtId="166" formatCode="0_)"/>
  </numFmts>
  <fonts count="114">
    <font>
      <sz val="11"/>
      <color theme="1"/>
      <name val="Calibri"/>
      <family val="2"/>
    </font>
    <font>
      <sz val="11"/>
      <color indexed="8"/>
      <name val="Calibri"/>
      <family val="2"/>
    </font>
    <font>
      <i/>
      <sz val="8"/>
      <color indexed="10"/>
      <name val="Arial"/>
      <family val="2"/>
    </font>
    <font>
      <sz val="10"/>
      <name val="Arial"/>
      <family val="2"/>
    </font>
    <font>
      <b/>
      <sz val="14"/>
      <name val="Arial"/>
      <family val="2"/>
    </font>
    <font>
      <sz val="11"/>
      <name val="Arial"/>
      <family val="2"/>
    </font>
    <font>
      <b/>
      <sz val="12"/>
      <name val="Arial"/>
      <family val="2"/>
    </font>
    <font>
      <sz val="9"/>
      <name val="Arial"/>
      <family val="2"/>
    </font>
    <font>
      <b/>
      <sz val="9"/>
      <name val="Arial"/>
      <family val="2"/>
    </font>
    <font>
      <sz val="9"/>
      <color indexed="9"/>
      <name val="Arial"/>
      <family val="2"/>
    </font>
    <font>
      <sz val="10"/>
      <color indexed="9"/>
      <name val="Arial"/>
      <family val="2"/>
    </font>
    <font>
      <b/>
      <sz val="11"/>
      <name val="Arial"/>
      <family val="2"/>
    </font>
    <font>
      <b/>
      <i/>
      <sz val="9"/>
      <name val="Arial"/>
      <family val="2"/>
    </font>
    <font>
      <sz val="9"/>
      <color indexed="8"/>
      <name val="Arial"/>
      <family val="2"/>
    </font>
    <font>
      <sz val="8"/>
      <color indexed="8"/>
      <name val="Arial"/>
      <family val="2"/>
    </font>
    <font>
      <b/>
      <sz val="7"/>
      <name val="Arial"/>
      <family val="2"/>
    </font>
    <font>
      <b/>
      <sz val="7"/>
      <color indexed="9"/>
      <name val="Arial"/>
      <family val="2"/>
    </font>
    <font>
      <b/>
      <sz val="7"/>
      <color indexed="8"/>
      <name val="Arial"/>
      <family val="2"/>
    </font>
    <font>
      <b/>
      <sz val="10"/>
      <name val="Arial"/>
      <family val="2"/>
    </font>
    <font>
      <sz val="7"/>
      <color indexed="9"/>
      <name val="Arial"/>
      <family val="2"/>
    </font>
    <font>
      <sz val="7"/>
      <name val="Arial"/>
      <family val="2"/>
    </font>
    <font>
      <b/>
      <sz val="8"/>
      <color indexed="10"/>
      <name val="Tahoma"/>
      <family val="2"/>
    </font>
    <font>
      <sz val="12"/>
      <color indexed="24"/>
      <name val="Arial"/>
      <family val="2"/>
    </font>
    <font>
      <sz val="18"/>
      <color indexed="24"/>
      <name val="Arial"/>
      <family val="2"/>
    </font>
    <font>
      <sz val="24"/>
      <color indexed="24"/>
      <name val="Times New Roman"/>
      <family val="1"/>
    </font>
    <font>
      <sz val="10"/>
      <name val="Verdana"/>
      <family val="2"/>
    </font>
    <font>
      <sz val="16"/>
      <color indexed="24"/>
      <name val="Times New Roman"/>
      <family val="1"/>
    </font>
    <font>
      <sz val="10"/>
      <name val="MS Sans Serif"/>
      <family val="2"/>
    </font>
    <font>
      <sz val="8"/>
      <name val="Arial"/>
      <family val="2"/>
    </font>
    <font>
      <b/>
      <sz val="8"/>
      <name val="Arial"/>
      <family val="2"/>
    </font>
    <font>
      <sz val="8"/>
      <color indexed="9"/>
      <name val="Arial"/>
      <family val="2"/>
    </font>
    <font>
      <b/>
      <i/>
      <sz val="8"/>
      <name val="Arial"/>
      <family val="2"/>
    </font>
    <font>
      <sz val="8"/>
      <name val="Verdana"/>
      <family val="2"/>
    </font>
    <font>
      <b/>
      <sz val="8"/>
      <color indexed="8"/>
      <name val="Arial"/>
      <family val="2"/>
    </font>
    <font>
      <i/>
      <sz val="8"/>
      <color indexed="8"/>
      <name val="Times New Roman CE"/>
      <family val="1"/>
    </font>
    <font>
      <b/>
      <i/>
      <sz val="36"/>
      <color indexed="8"/>
      <name val="Times New Roman CE"/>
      <family val="1"/>
    </font>
    <font>
      <b/>
      <i/>
      <sz val="24"/>
      <color indexed="8"/>
      <name val="Times New Roman CE"/>
      <family val="1"/>
    </font>
    <font>
      <sz val="16"/>
      <color indexed="9"/>
      <name val="Times New Roman CE"/>
      <family val="1"/>
    </font>
    <font>
      <sz val="16"/>
      <color indexed="24"/>
      <name val="Times"/>
      <family val="0"/>
    </font>
    <font>
      <i/>
      <sz val="16"/>
      <color indexed="8"/>
      <name val="Times New Roman CE"/>
      <family val="0"/>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b/>
      <i/>
      <sz val="22"/>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0"/>
    </font>
    <font>
      <sz val="36"/>
      <name val="Times New Roman CE"/>
      <family val="1"/>
    </font>
    <font>
      <sz val="24"/>
      <color indexed="24"/>
      <name val="Times New Roman CE"/>
      <family val="1"/>
    </font>
    <font>
      <sz val="22"/>
      <name val="Times"/>
      <family val="0"/>
    </font>
    <font>
      <sz val="22"/>
      <color indexed="24"/>
      <name val="Times"/>
      <family val="0"/>
    </font>
    <font>
      <sz val="22"/>
      <name val="Times New Roman CE"/>
      <family val="1"/>
    </font>
    <font>
      <sz val="22"/>
      <color indexed="24"/>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6"/>
      <name val="Times"/>
      <family val="0"/>
    </font>
    <font>
      <sz val="8"/>
      <color indexed="8"/>
      <name val="Times New Roman CE"/>
      <family val="1"/>
    </font>
    <font>
      <i/>
      <sz val="20"/>
      <color indexed="8"/>
      <name val="Times New Roman CE"/>
      <family val="0"/>
    </font>
    <font>
      <sz val="24"/>
      <name val="Times New Roman"/>
      <family val="1"/>
    </font>
    <font>
      <b/>
      <i/>
      <sz val="20"/>
      <color indexed="8"/>
      <name val="Times New Roman CE"/>
      <family val="0"/>
    </font>
    <font>
      <sz val="12"/>
      <color indexed="24"/>
      <name val="Times"/>
      <family val="0"/>
    </font>
    <font>
      <i/>
      <sz val="16"/>
      <color indexed="9"/>
      <name val="Times New Roman CE"/>
      <family val="1"/>
    </font>
    <font>
      <i/>
      <sz val="12"/>
      <color indexed="8"/>
      <name val="Times New Roman CE"/>
      <family val="0"/>
    </font>
    <font>
      <sz val="16"/>
      <color indexed="24"/>
      <name val="Times New Roman CE"/>
      <family val="0"/>
    </font>
    <font>
      <b/>
      <sz val="24"/>
      <color indexed="24"/>
      <name val="Times New Roman CE"/>
      <family val="0"/>
    </font>
    <font>
      <sz val="16"/>
      <color indexed="24"/>
      <name val="Arial"/>
      <family val="2"/>
    </font>
    <font>
      <b/>
      <sz val="20"/>
      <color indexed="24"/>
      <name val="Times New Roman CE"/>
      <family val="0"/>
    </font>
    <font>
      <sz val="20"/>
      <name val="Tahoma"/>
      <family val="2"/>
    </font>
    <font>
      <sz val="8"/>
      <name val="Tahoma"/>
      <family val="2"/>
    </font>
    <font>
      <b/>
      <sz val="9"/>
      <name val="Tahoma"/>
      <family val="2"/>
    </font>
    <font>
      <sz val="1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indexed="42"/>
        <bgColor indexed="64"/>
      </patternFill>
    </fill>
    <fill>
      <patternFill patternType="lightGray"/>
    </fill>
  </fills>
  <borders count="3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style="double"/>
      <bottom/>
    </border>
    <border>
      <left>
        <color indexed="63"/>
      </left>
      <right>
        <color indexed="63"/>
      </right>
      <top style="thin">
        <color theme="4"/>
      </top>
      <bottom style="double">
        <color theme="4"/>
      </bottom>
    </border>
    <border>
      <left/>
      <right/>
      <top/>
      <bottom style="medium"/>
    </border>
    <border>
      <left/>
      <right/>
      <top/>
      <bottom style="thin"/>
    </border>
    <border>
      <left/>
      <right style="thin"/>
      <top style="thin"/>
      <bottom/>
    </border>
    <border>
      <left/>
      <right style="thin"/>
      <top/>
      <bottom style="thin"/>
    </border>
    <border>
      <left style="thin"/>
      <right/>
      <top/>
      <bottom/>
    </border>
    <border>
      <left style="thin"/>
      <right/>
      <top/>
      <bottom style="thin"/>
    </border>
    <border>
      <left style="thin"/>
      <right style="thin"/>
      <top style="thin"/>
      <bottom/>
    </border>
    <border>
      <left style="thin"/>
      <right style="thin"/>
      <top/>
      <bottom/>
    </border>
    <border>
      <left/>
      <right style="thin"/>
      <top/>
      <bottom/>
    </border>
    <border>
      <left style="thin"/>
      <right style="thin"/>
      <top/>
      <bottom style="thin"/>
    </border>
    <border>
      <left style="thin"/>
      <right/>
      <top style="thin"/>
      <bottom/>
    </border>
    <border>
      <left/>
      <right style="thin"/>
      <top style="medium"/>
      <bottom/>
    </border>
    <border>
      <left style="medium"/>
      <right style="medium"/>
      <top style="medium"/>
      <bottom/>
    </border>
    <border>
      <left style="medium"/>
      <right style="medium"/>
      <top/>
      <bottom style="medium"/>
    </border>
    <border>
      <left style="thin"/>
      <right style="thin"/>
      <top style="thin"/>
      <bottom style="thin"/>
    </border>
    <border>
      <left/>
      <right/>
      <top/>
      <bottom style="hair"/>
    </border>
    <border>
      <left style="medium"/>
      <right/>
      <top style="medium"/>
      <bottom/>
    </border>
    <border>
      <left/>
      <right style="medium"/>
      <top style="medium"/>
      <bottom/>
    </border>
    <border>
      <left style="medium"/>
      <right/>
      <top/>
      <bottom style="medium"/>
    </border>
    <border>
      <left/>
      <right style="medium"/>
      <top/>
      <bottom style="medium"/>
    </border>
    <border>
      <left/>
      <right/>
      <top style="hair"/>
      <bottom style="hair"/>
    </border>
    <border>
      <left style="thin"/>
      <right/>
      <top style="thin"/>
      <bottom style="thin"/>
    </border>
    <border>
      <left/>
      <right/>
      <top style="thin"/>
      <bottom style="thin"/>
    </border>
    <border>
      <left/>
      <right style="thin"/>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3" fontId="22" fillId="0" borderId="0" applyFont="0" applyFill="0" applyBorder="0" applyAlignment="0" applyProtection="0"/>
    <xf numFmtId="165" fontId="22" fillId="0" borderId="0" applyFont="0" applyFill="0" applyBorder="0" applyAlignment="0" applyProtection="0"/>
    <xf numFmtId="0" fontId="22" fillId="0" borderId="0" applyFont="0" applyFill="0" applyBorder="0" applyAlignment="0" applyProtection="0"/>
    <xf numFmtId="0" fontId="98" fillId="20" borderId="0" applyNumberFormat="0" applyBorder="0" applyAlignment="0" applyProtection="0"/>
    <xf numFmtId="2" fontId="22"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99" fillId="21" borderId="1" applyNumberFormat="0" applyAlignment="0" applyProtection="0"/>
    <xf numFmtId="0" fontId="100" fillId="0" borderId="0" applyNumberFormat="0" applyFill="0" applyBorder="0" applyAlignment="0" applyProtection="0"/>
    <xf numFmtId="0" fontId="101" fillId="0" borderId="2" applyNumberFormat="0" applyFill="0" applyAlignment="0" applyProtection="0"/>
    <xf numFmtId="0" fontId="102" fillId="0" borderId="3" applyNumberFormat="0" applyFill="0" applyAlignment="0" applyProtection="0"/>
    <xf numFmtId="0" fontId="103" fillId="0" borderId="4" applyNumberFormat="0" applyFill="0" applyAlignment="0" applyProtection="0"/>
    <xf numFmtId="0" fontId="103"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3" fillId="0" borderId="0">
      <alignment/>
      <protection/>
    </xf>
    <xf numFmtId="0" fontId="25" fillId="0" borderId="0">
      <alignment/>
      <protection/>
    </xf>
    <xf numFmtId="0" fontId="3" fillId="0" borderId="0">
      <alignment/>
      <protection/>
    </xf>
    <xf numFmtId="0" fontId="3" fillId="0" borderId="0">
      <alignment/>
      <protection/>
    </xf>
    <xf numFmtId="0" fontId="26" fillId="0" borderId="0">
      <alignment/>
      <protection/>
    </xf>
    <xf numFmtId="0" fontId="26" fillId="0" borderId="0">
      <alignment/>
      <protection/>
    </xf>
    <xf numFmtId="0" fontId="104" fillId="22" borderId="0" applyNumberFormat="0" applyBorder="0" applyAlignment="0" applyProtection="0"/>
    <xf numFmtId="0" fontId="27" fillId="0" borderId="0">
      <alignment/>
      <protection/>
    </xf>
    <xf numFmtId="9" fontId="0" fillId="0" borderId="0" applyFont="0" applyFill="0" applyBorder="0" applyAlignment="0" applyProtection="0"/>
    <xf numFmtId="0" fontId="0" fillId="23" borderId="5" applyNumberFormat="0" applyFon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7" fillId="26" borderId="0" applyNumberFormat="0" applyBorder="0" applyAlignment="0" applyProtection="0"/>
    <xf numFmtId="0" fontId="97" fillId="27" borderId="0" applyNumberFormat="0" applyBorder="0" applyAlignment="0" applyProtection="0"/>
    <xf numFmtId="0" fontId="97" fillId="28" borderId="0" applyNumberFormat="0" applyBorder="0" applyAlignment="0" applyProtection="0"/>
    <xf numFmtId="0" fontId="97" fillId="29" borderId="0" applyNumberFormat="0" applyBorder="0" applyAlignment="0" applyProtection="0"/>
    <xf numFmtId="0" fontId="107" fillId="0" borderId="6" applyNumberFormat="0" applyFill="0" applyAlignment="0" applyProtection="0"/>
    <xf numFmtId="0" fontId="108" fillId="30" borderId="7" applyNumberFormat="0" applyAlignment="0" applyProtection="0"/>
    <xf numFmtId="0" fontId="109" fillId="21" borderId="8" applyNumberFormat="0" applyAlignment="0" applyProtection="0"/>
    <xf numFmtId="0" fontId="110" fillId="31" borderId="0" applyNumberFormat="0" applyBorder="0" applyAlignment="0" applyProtection="0"/>
    <xf numFmtId="0" fontId="22" fillId="0" borderId="9" applyNumberFormat="0" applyFont="0" applyFill="0" applyAlignment="0" applyProtection="0"/>
    <xf numFmtId="164" fontId="3" fillId="0" borderId="0" applyFont="0" applyFill="0" applyBorder="0" applyAlignment="0" applyProtection="0"/>
    <xf numFmtId="42" fontId="0" fillId="0" borderId="0" applyFont="0" applyFill="0" applyBorder="0" applyAlignment="0" applyProtection="0"/>
    <xf numFmtId="164"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1" fillId="32" borderId="8" applyNumberFormat="0" applyAlignment="0" applyProtection="0"/>
    <xf numFmtId="0" fontId="112" fillId="0" borderId="10" applyNumberFormat="0" applyFill="0" applyAlignment="0" applyProtection="0"/>
  </cellStyleXfs>
  <cellXfs count="280">
    <xf numFmtId="0" fontId="0" fillId="0" borderId="0" xfId="0" applyFont="1" applyAlignment="1">
      <alignment/>
    </xf>
    <xf numFmtId="49" fontId="4" fillId="0" borderId="0" xfId="49" applyNumberFormat="1" applyFont="1" applyAlignment="1">
      <alignment vertical="top"/>
      <protection/>
    </xf>
    <xf numFmtId="0" fontId="5" fillId="0" borderId="0" xfId="49" applyFont="1">
      <alignment/>
      <protection/>
    </xf>
    <xf numFmtId="49" fontId="6" fillId="0" borderId="0" xfId="49" applyNumberFormat="1" applyFont="1" applyAlignment="1">
      <alignment vertical="top"/>
      <protection/>
    </xf>
    <xf numFmtId="49" fontId="7" fillId="0" borderId="0" xfId="49" applyNumberFormat="1" applyFont="1" applyAlignment="1">
      <alignment vertical="top"/>
      <protection/>
    </xf>
    <xf numFmtId="49" fontId="8" fillId="0" borderId="0" xfId="49" applyNumberFormat="1" applyFont="1" applyAlignment="1">
      <alignment vertical="top"/>
      <protection/>
    </xf>
    <xf numFmtId="49" fontId="8" fillId="0" borderId="0" xfId="49" applyNumberFormat="1" applyFont="1" applyAlignment="1">
      <alignment horizontal="left"/>
      <protection/>
    </xf>
    <xf numFmtId="49" fontId="8" fillId="0" borderId="0" xfId="49" applyNumberFormat="1" applyFont="1" applyAlignment="1">
      <alignment horizontal="center"/>
      <protection/>
    </xf>
    <xf numFmtId="49" fontId="9" fillId="0" borderId="0" xfId="49" applyNumberFormat="1" applyFont="1" applyAlignment="1">
      <alignment horizontal="center" vertical="top"/>
      <protection/>
    </xf>
    <xf numFmtId="49" fontId="9" fillId="0" borderId="0" xfId="49" applyNumberFormat="1" applyFont="1" applyAlignment="1">
      <alignment vertical="top"/>
      <protection/>
    </xf>
    <xf numFmtId="0" fontId="10" fillId="0" borderId="0" xfId="49" applyFont="1" applyAlignment="1">
      <alignment horizontal="center"/>
      <protection/>
    </xf>
    <xf numFmtId="0" fontId="3" fillId="0" borderId="0" xfId="49" applyFont="1" applyBorder="1">
      <alignment/>
      <protection/>
    </xf>
    <xf numFmtId="0" fontId="11" fillId="0" borderId="0" xfId="49" applyFont="1">
      <alignment/>
      <protection/>
    </xf>
    <xf numFmtId="49" fontId="12" fillId="0" borderId="0" xfId="49" applyNumberFormat="1" applyFont="1" applyAlignment="1">
      <alignment horizontal="center"/>
      <protection/>
    </xf>
    <xf numFmtId="49" fontId="12" fillId="0" borderId="0" xfId="49" applyNumberFormat="1" applyFont="1" applyAlignment="1">
      <alignment horizontal="left"/>
      <protection/>
    </xf>
    <xf numFmtId="49" fontId="12" fillId="0" borderId="0" xfId="49" applyNumberFormat="1" applyFont="1">
      <alignment/>
      <protection/>
    </xf>
    <xf numFmtId="49" fontId="8" fillId="0" borderId="0" xfId="49" applyNumberFormat="1" applyFont="1">
      <alignment/>
      <protection/>
    </xf>
    <xf numFmtId="49" fontId="8" fillId="0" borderId="0" xfId="49" applyNumberFormat="1" applyFont="1">
      <alignment/>
      <protection/>
    </xf>
    <xf numFmtId="49" fontId="7" fillId="0" borderId="0" xfId="49" applyNumberFormat="1" applyFont="1" applyAlignment="1">
      <alignment horizontal="center"/>
      <protection/>
    </xf>
    <xf numFmtId="49" fontId="7" fillId="0" borderId="0" xfId="49" applyNumberFormat="1" applyFont="1">
      <alignment/>
      <protection/>
    </xf>
    <xf numFmtId="49" fontId="9" fillId="0" borderId="0" xfId="49" applyNumberFormat="1" applyFont="1">
      <alignment/>
      <protection/>
    </xf>
    <xf numFmtId="49" fontId="8" fillId="33" borderId="0" xfId="49" applyNumberFormat="1" applyFont="1" applyFill="1" applyAlignment="1">
      <alignment vertical="center"/>
      <protection/>
    </xf>
    <xf numFmtId="49" fontId="8" fillId="33" borderId="0" xfId="49" applyNumberFormat="1" applyFont="1" applyFill="1" applyAlignment="1">
      <alignment horizontal="center" vertical="center"/>
      <protection/>
    </xf>
    <xf numFmtId="49" fontId="8" fillId="33" borderId="0" xfId="49" applyNumberFormat="1" applyFont="1" applyFill="1" applyAlignment="1">
      <alignment horizontal="right" vertical="center"/>
      <protection/>
    </xf>
    <xf numFmtId="14" fontId="13" fillId="0" borderId="11" xfId="49" applyNumberFormat="1" applyFont="1" applyBorder="1" applyAlignment="1">
      <alignment horizontal="left" vertical="center"/>
      <protection/>
    </xf>
    <xf numFmtId="49" fontId="7" fillId="0" borderId="11" xfId="49" applyNumberFormat="1" applyFont="1" applyBorder="1" applyAlignment="1">
      <alignment vertical="center"/>
      <protection/>
    </xf>
    <xf numFmtId="49" fontId="7" fillId="0" borderId="11" xfId="49" applyNumberFormat="1" applyFont="1" applyBorder="1" applyAlignment="1">
      <alignment horizontal="left" vertical="center"/>
      <protection/>
    </xf>
    <xf numFmtId="49" fontId="7" fillId="0" borderId="11" xfId="72" applyNumberFormat="1" applyFont="1" applyBorder="1" applyAlignment="1" applyProtection="1">
      <alignment horizontal="center" vertical="center"/>
      <protection locked="0"/>
    </xf>
    <xf numFmtId="0" fontId="14" fillId="0" borderId="11" xfId="49" applyFont="1" applyBorder="1" applyAlignment="1">
      <alignment horizontal="center" vertical="center"/>
      <protection/>
    </xf>
    <xf numFmtId="1" fontId="7" fillId="0" borderId="11" xfId="49" applyNumberFormat="1" applyFont="1" applyBorder="1" applyAlignment="1">
      <alignment horizontal="center" vertical="center"/>
      <protection/>
    </xf>
    <xf numFmtId="49" fontId="7" fillId="0" borderId="0" xfId="49" applyNumberFormat="1" applyFont="1" applyFill="1" applyAlignment="1">
      <alignment horizontal="center" vertical="center"/>
      <protection/>
    </xf>
    <xf numFmtId="49" fontId="7" fillId="0" borderId="0" xfId="49" applyNumberFormat="1" applyFont="1" applyFill="1" applyAlignment="1">
      <alignment horizontal="left" vertical="center"/>
      <protection/>
    </xf>
    <xf numFmtId="49" fontId="9" fillId="0" borderId="0" xfId="49" applyNumberFormat="1" applyFont="1" applyFill="1" applyAlignment="1">
      <alignment vertical="center"/>
      <protection/>
    </xf>
    <xf numFmtId="49" fontId="5" fillId="0" borderId="0" xfId="49" applyNumberFormat="1" applyFont="1">
      <alignment/>
      <protection/>
    </xf>
    <xf numFmtId="0" fontId="5" fillId="0" borderId="0" xfId="49" applyFont="1" applyAlignment="1">
      <alignment horizontal="center"/>
      <protection/>
    </xf>
    <xf numFmtId="0" fontId="11" fillId="0" borderId="12" xfId="49" applyFont="1" applyBorder="1">
      <alignment/>
      <protection/>
    </xf>
    <xf numFmtId="0" fontId="5" fillId="0" borderId="12" xfId="49" applyFont="1" applyBorder="1" applyAlignment="1">
      <alignment horizontal="center"/>
      <protection/>
    </xf>
    <xf numFmtId="0" fontId="5" fillId="0" borderId="12" xfId="49" applyFont="1" applyBorder="1">
      <alignment/>
      <protection/>
    </xf>
    <xf numFmtId="49" fontId="5" fillId="0" borderId="0" xfId="49" applyNumberFormat="1" applyFont="1" applyAlignment="1">
      <alignment horizontal="center"/>
      <protection/>
    </xf>
    <xf numFmtId="0" fontId="5" fillId="0" borderId="13" xfId="49" applyFont="1" applyBorder="1">
      <alignment/>
      <protection/>
    </xf>
    <xf numFmtId="0" fontId="5" fillId="0" borderId="14" xfId="49" applyFont="1" applyBorder="1">
      <alignment/>
      <protection/>
    </xf>
    <xf numFmtId="0" fontId="5" fillId="0" borderId="15" xfId="49" applyFont="1" applyBorder="1" applyAlignment="1">
      <alignment horizontal="left"/>
      <protection/>
    </xf>
    <xf numFmtId="0" fontId="5" fillId="0" borderId="0" xfId="49" applyFont="1" applyAlignment="1">
      <alignment horizontal="left"/>
      <protection/>
    </xf>
    <xf numFmtId="0" fontId="10" fillId="0" borderId="0" xfId="49" applyFont="1" applyAlignment="1">
      <alignment horizontal="left"/>
      <protection/>
    </xf>
    <xf numFmtId="0" fontId="3" fillId="0" borderId="0" xfId="49" applyFont="1" applyBorder="1" applyAlignment="1">
      <alignment horizontal="left"/>
      <protection/>
    </xf>
    <xf numFmtId="0" fontId="5" fillId="0" borderId="16" xfId="49" applyFont="1" applyBorder="1">
      <alignment/>
      <protection/>
    </xf>
    <xf numFmtId="49" fontId="5" fillId="0" borderId="17" xfId="49" applyNumberFormat="1" applyFont="1" applyBorder="1" applyAlignment="1">
      <alignment horizontal="left"/>
      <protection/>
    </xf>
    <xf numFmtId="0" fontId="5" fillId="0" borderId="18" xfId="49" applyFont="1" applyBorder="1" applyAlignment="1">
      <alignment horizontal="left"/>
      <protection/>
    </xf>
    <xf numFmtId="49" fontId="5" fillId="0" borderId="19" xfId="49" applyNumberFormat="1" applyFont="1" applyBorder="1" applyAlignment="1">
      <alignment horizontal="left"/>
      <protection/>
    </xf>
    <xf numFmtId="49" fontId="5" fillId="0" borderId="0" xfId="49" applyNumberFormat="1" applyFont="1" applyAlignment="1">
      <alignment horizontal="left"/>
      <protection/>
    </xf>
    <xf numFmtId="49" fontId="5" fillId="0" borderId="0" xfId="49" applyNumberFormat="1" applyFont="1" applyBorder="1" applyAlignment="1">
      <alignment horizontal="center"/>
      <protection/>
    </xf>
    <xf numFmtId="49" fontId="5" fillId="0" borderId="13" xfId="49" applyNumberFormat="1" applyFont="1" applyBorder="1" applyAlignment="1">
      <alignment horizontal="left"/>
      <protection/>
    </xf>
    <xf numFmtId="0" fontId="5" fillId="0" borderId="19" xfId="49" applyFont="1" applyBorder="1" applyAlignment="1">
      <alignment horizontal="left"/>
      <protection/>
    </xf>
    <xf numFmtId="0" fontId="5" fillId="0" borderId="20" xfId="49" applyFont="1" applyBorder="1">
      <alignment/>
      <protection/>
    </xf>
    <xf numFmtId="49" fontId="5" fillId="0" borderId="21" xfId="49" applyNumberFormat="1" applyFont="1" applyBorder="1" applyAlignment="1">
      <alignment horizontal="left"/>
      <protection/>
    </xf>
    <xf numFmtId="0" fontId="5" fillId="0" borderId="0" xfId="49" applyFont="1" applyBorder="1" applyAlignment="1">
      <alignment horizontal="left"/>
      <protection/>
    </xf>
    <xf numFmtId="0" fontId="10" fillId="0" borderId="0" xfId="49" applyFont="1" applyFill="1" applyBorder="1" applyAlignment="1">
      <alignment horizontal="left"/>
      <protection/>
    </xf>
    <xf numFmtId="0" fontId="5" fillId="0" borderId="0" xfId="49" applyFont="1" applyFill="1" applyBorder="1" applyAlignment="1">
      <alignment horizontal="left"/>
      <protection/>
    </xf>
    <xf numFmtId="0" fontId="5" fillId="0" borderId="21" xfId="49" applyFont="1" applyBorder="1" applyAlignment="1">
      <alignment horizontal="center"/>
      <protection/>
    </xf>
    <xf numFmtId="49" fontId="5" fillId="0" borderId="15" xfId="49" applyNumberFormat="1" applyFont="1" applyBorder="1" applyAlignment="1">
      <alignment horizontal="left"/>
      <protection/>
    </xf>
    <xf numFmtId="49" fontId="5" fillId="0" borderId="17" xfId="49" applyNumberFormat="1" applyFont="1" applyBorder="1" applyAlignment="1">
      <alignment horizontal="center"/>
      <protection/>
    </xf>
    <xf numFmtId="49" fontId="5" fillId="0" borderId="21" xfId="49" applyNumberFormat="1" applyFont="1" applyBorder="1" applyAlignment="1">
      <alignment horizontal="center"/>
      <protection/>
    </xf>
    <xf numFmtId="49" fontId="15" fillId="0" borderId="0" xfId="49" applyNumberFormat="1" applyFont="1" applyFill="1" applyBorder="1" applyAlignment="1">
      <alignment horizontal="left" vertical="center"/>
      <protection/>
    </xf>
    <xf numFmtId="49" fontId="16" fillId="0" borderId="0" xfId="49" applyNumberFormat="1" applyFont="1" applyFill="1" applyBorder="1" applyAlignment="1">
      <alignment horizontal="left" vertical="center"/>
      <protection/>
    </xf>
    <xf numFmtId="49" fontId="17" fillId="0" borderId="0" xfId="49" applyNumberFormat="1" applyFont="1" applyFill="1" applyBorder="1" applyAlignment="1">
      <alignment vertical="center"/>
      <protection/>
    </xf>
    <xf numFmtId="49" fontId="17" fillId="0" borderId="0" xfId="49" applyNumberFormat="1" applyFont="1" applyFill="1" applyBorder="1" applyAlignment="1">
      <alignment horizontal="center" vertical="center"/>
      <protection/>
    </xf>
    <xf numFmtId="49" fontId="18" fillId="0" borderId="0" xfId="49" applyNumberFormat="1" applyFont="1" applyFill="1" applyBorder="1" applyAlignment="1">
      <alignment horizontal="left" vertical="center"/>
      <protection/>
    </xf>
    <xf numFmtId="49" fontId="19" fillId="0" borderId="0" xfId="49" applyNumberFormat="1" applyFont="1" applyFill="1" applyBorder="1" applyAlignment="1">
      <alignment horizontal="left" vertical="center"/>
      <protection/>
    </xf>
    <xf numFmtId="49" fontId="17" fillId="0" borderId="0" xfId="49" applyNumberFormat="1" applyFont="1" applyFill="1" applyBorder="1" applyAlignment="1">
      <alignment horizontal="left" vertical="center"/>
      <protection/>
    </xf>
    <xf numFmtId="0" fontId="11" fillId="0" borderId="0" xfId="49" applyFont="1" applyBorder="1">
      <alignment/>
      <protection/>
    </xf>
    <xf numFmtId="0" fontId="5" fillId="0" borderId="0" xfId="49" applyFont="1" applyBorder="1" applyAlignment="1">
      <alignment horizontal="center"/>
      <protection/>
    </xf>
    <xf numFmtId="0" fontId="5" fillId="0" borderId="0" xfId="49" applyFont="1" applyBorder="1">
      <alignment/>
      <protection/>
    </xf>
    <xf numFmtId="49" fontId="20" fillId="0" borderId="0" xfId="49" applyNumberFormat="1" applyFont="1" applyFill="1" applyBorder="1" applyAlignment="1">
      <alignment horizontal="left" vertical="center"/>
      <protection/>
    </xf>
    <xf numFmtId="49" fontId="5" fillId="0" borderId="0" xfId="49" applyNumberFormat="1" applyFont="1" applyBorder="1" applyAlignment="1">
      <alignment horizontal="left"/>
      <protection/>
    </xf>
    <xf numFmtId="0" fontId="10" fillId="0" borderId="0" xfId="49" applyFont="1" applyBorder="1" applyAlignment="1">
      <alignment horizontal="left"/>
      <protection/>
    </xf>
    <xf numFmtId="49" fontId="5" fillId="0" borderId="0" xfId="49" applyNumberFormat="1" applyFont="1" applyBorder="1" applyAlignment="1">
      <alignment horizontal="left"/>
      <protection/>
    </xf>
    <xf numFmtId="0" fontId="10" fillId="0" borderId="0" xfId="49" applyFont="1" applyBorder="1" applyAlignment="1">
      <alignment horizontal="center"/>
      <protection/>
    </xf>
    <xf numFmtId="0" fontId="10" fillId="0" borderId="0" xfId="49" applyFont="1" applyBorder="1">
      <alignment/>
      <protection/>
    </xf>
    <xf numFmtId="0" fontId="3" fillId="0" borderId="0" xfId="49">
      <alignment/>
      <protection/>
    </xf>
    <xf numFmtId="0" fontId="5" fillId="0" borderId="21" xfId="49" applyFont="1" applyBorder="1">
      <alignment/>
      <protection/>
    </xf>
    <xf numFmtId="0" fontId="28" fillId="0" borderId="0" xfId="49" applyFont="1" applyAlignment="1">
      <alignment horizontal="center"/>
      <protection/>
    </xf>
    <xf numFmtId="0" fontId="28" fillId="0" borderId="0" xfId="49" applyFont="1" applyAlignment="1">
      <alignment horizontal="center" vertical="center"/>
      <protection/>
    </xf>
    <xf numFmtId="0" fontId="28" fillId="0" borderId="0" xfId="49" applyFont="1">
      <alignment/>
      <protection/>
    </xf>
    <xf numFmtId="49" fontId="29" fillId="0" borderId="0" xfId="47" applyNumberFormat="1" applyFont="1" applyAlignment="1">
      <alignment vertical="top"/>
      <protection/>
    </xf>
    <xf numFmtId="0" fontId="28" fillId="0" borderId="0" xfId="47" applyFont="1">
      <alignment/>
      <protection/>
    </xf>
    <xf numFmtId="49" fontId="28" fillId="0" borderId="0" xfId="49" applyNumberFormat="1" applyFont="1" applyAlignment="1">
      <alignment horizontal="left" vertical="top"/>
      <protection/>
    </xf>
    <xf numFmtId="49" fontId="29" fillId="0" borderId="0" xfId="49" applyNumberFormat="1" applyFont="1" applyAlignment="1">
      <alignment vertical="top"/>
      <protection/>
    </xf>
    <xf numFmtId="49" fontId="29" fillId="0" borderId="0" xfId="49" applyNumberFormat="1" applyFont="1" applyAlignment="1">
      <alignment horizontal="center"/>
      <protection/>
    </xf>
    <xf numFmtId="49" fontId="30" fillId="0" borderId="0" xfId="49" applyNumberFormat="1" applyFont="1" applyAlignment="1">
      <alignment horizontal="center" vertical="top"/>
      <protection/>
    </xf>
    <xf numFmtId="49" fontId="28" fillId="0" borderId="0" xfId="49" applyNumberFormat="1" applyFont="1" applyAlignment="1">
      <alignment vertical="top"/>
      <protection/>
    </xf>
    <xf numFmtId="0" fontId="28" fillId="0" borderId="0" xfId="49" applyFont="1" applyBorder="1">
      <alignment/>
      <protection/>
    </xf>
    <xf numFmtId="0" fontId="31" fillId="0" borderId="0" xfId="47" applyNumberFormat="1" applyFont="1" applyAlignment="1">
      <alignment horizontal="left"/>
      <protection/>
    </xf>
    <xf numFmtId="49" fontId="31" fillId="0" borderId="0" xfId="47" applyNumberFormat="1" applyFont="1" applyAlignment="1">
      <alignment horizontal="left"/>
      <protection/>
    </xf>
    <xf numFmtId="49" fontId="31" fillId="0" borderId="0" xfId="49" applyNumberFormat="1" applyFont="1" applyAlignment="1">
      <alignment horizontal="left"/>
      <protection/>
    </xf>
    <xf numFmtId="49" fontId="28" fillId="0" borderId="0" xfId="49" applyNumberFormat="1" applyFont="1">
      <alignment/>
      <protection/>
    </xf>
    <xf numFmtId="0" fontId="29" fillId="0" borderId="0" xfId="49" applyFont="1" applyAlignment="1">
      <alignment horizontal="center"/>
      <protection/>
    </xf>
    <xf numFmtId="49" fontId="28" fillId="0" borderId="0" xfId="49" applyNumberFormat="1" applyFont="1" applyAlignment="1">
      <alignment horizontal="center"/>
      <protection/>
    </xf>
    <xf numFmtId="49" fontId="29" fillId="33" borderId="0" xfId="49" applyNumberFormat="1" applyFont="1" applyFill="1" applyAlignment="1">
      <alignment vertical="center"/>
      <protection/>
    </xf>
    <xf numFmtId="49" fontId="29" fillId="33" borderId="0" xfId="49" applyNumberFormat="1" applyFont="1" applyFill="1" applyAlignment="1">
      <alignment horizontal="left" vertical="center"/>
      <protection/>
    </xf>
    <xf numFmtId="49" fontId="29" fillId="33" borderId="0" xfId="49" applyNumberFormat="1" applyFont="1" applyFill="1" applyAlignment="1">
      <alignment horizontal="center" vertical="center"/>
      <protection/>
    </xf>
    <xf numFmtId="0" fontId="28" fillId="0" borderId="11" xfId="49" applyFont="1" applyBorder="1" applyAlignment="1">
      <alignment horizontal="center"/>
      <protection/>
    </xf>
    <xf numFmtId="0" fontId="28" fillId="0" borderId="11" xfId="49" applyFont="1" applyBorder="1" applyAlignment="1">
      <alignment horizontal="center" vertical="center"/>
      <protection/>
    </xf>
    <xf numFmtId="0" fontId="28" fillId="0" borderId="11" xfId="49" applyFont="1" applyBorder="1">
      <alignment/>
      <protection/>
    </xf>
    <xf numFmtId="14" fontId="14" fillId="0" borderId="11" xfId="49" applyNumberFormat="1" applyFont="1" applyBorder="1" applyAlignment="1">
      <alignment horizontal="left" vertical="center"/>
      <protection/>
    </xf>
    <xf numFmtId="49" fontId="28" fillId="0" borderId="11" xfId="49" applyNumberFormat="1" applyFont="1" applyBorder="1" applyAlignment="1">
      <alignment vertical="center"/>
      <protection/>
    </xf>
    <xf numFmtId="49" fontId="29" fillId="0" borderId="11" xfId="49" applyNumberFormat="1" applyFont="1" applyBorder="1" applyAlignment="1">
      <alignment vertical="top"/>
      <protection/>
    </xf>
    <xf numFmtId="49" fontId="28" fillId="0" borderId="11" xfId="49" applyNumberFormat="1" applyFont="1" applyBorder="1" applyAlignment="1">
      <alignment horizontal="left" vertical="center"/>
      <protection/>
    </xf>
    <xf numFmtId="49" fontId="28" fillId="0" borderId="11" xfId="72" applyNumberFormat="1" applyFont="1" applyBorder="1" applyAlignment="1" applyProtection="1">
      <alignment horizontal="center" vertical="center"/>
      <protection locked="0"/>
    </xf>
    <xf numFmtId="1" fontId="28" fillId="0" borderId="11" xfId="49" applyNumberFormat="1" applyFont="1" applyBorder="1" applyAlignment="1">
      <alignment horizontal="center" vertical="center"/>
      <protection/>
    </xf>
    <xf numFmtId="49" fontId="28" fillId="0" borderId="0" xfId="49" applyNumberFormat="1" applyFont="1" applyFill="1" applyAlignment="1">
      <alignment horizontal="center" vertical="center"/>
      <protection/>
    </xf>
    <xf numFmtId="49" fontId="28" fillId="0" borderId="22" xfId="49" applyNumberFormat="1" applyFont="1" applyFill="1" applyBorder="1" applyAlignment="1">
      <alignment horizontal="center" vertical="center"/>
      <protection/>
    </xf>
    <xf numFmtId="49" fontId="28" fillId="0" borderId="0" xfId="49" applyNumberFormat="1" applyFont="1" applyFill="1" applyAlignment="1">
      <alignment horizontal="left" vertical="center"/>
      <protection/>
    </xf>
    <xf numFmtId="0" fontId="29" fillId="0" borderId="0" xfId="49" applyFont="1">
      <alignment/>
      <protection/>
    </xf>
    <xf numFmtId="0" fontId="7" fillId="0" borderId="0" xfId="49" applyFont="1" applyAlignment="1">
      <alignment horizontal="center"/>
      <protection/>
    </xf>
    <xf numFmtId="0" fontId="7" fillId="0" borderId="0" xfId="49" applyFont="1">
      <alignment/>
      <protection/>
    </xf>
    <xf numFmtId="0" fontId="8" fillId="0" borderId="12" xfId="49" applyFont="1" applyBorder="1" applyAlignment="1">
      <alignment horizontal="left"/>
      <protection/>
    </xf>
    <xf numFmtId="0" fontId="32" fillId="34" borderId="12" xfId="49" applyFont="1" applyFill="1" applyBorder="1" applyAlignment="1">
      <alignment wrapText="1"/>
      <protection/>
    </xf>
    <xf numFmtId="0" fontId="7" fillId="0" borderId="0" xfId="49" applyFont="1" applyBorder="1" applyAlignment="1">
      <alignment horizontal="center"/>
      <protection/>
    </xf>
    <xf numFmtId="49" fontId="28" fillId="0" borderId="0" xfId="49" applyNumberFormat="1" applyFont="1" applyFill="1" applyAlignment="1">
      <alignment horizontal="center"/>
      <protection/>
    </xf>
    <xf numFmtId="49" fontId="7" fillId="0" borderId="0" xfId="49" applyNumberFormat="1" applyFont="1" applyFill="1" applyAlignment="1">
      <alignment horizontal="center"/>
      <protection/>
    </xf>
    <xf numFmtId="49" fontId="7" fillId="0" borderId="0" xfId="49" applyNumberFormat="1" applyFont="1" applyFill="1" applyBorder="1" applyAlignment="1">
      <alignment horizontal="center" vertical="center"/>
      <protection/>
    </xf>
    <xf numFmtId="49" fontId="7" fillId="0" borderId="12" xfId="49" applyNumberFormat="1" applyFont="1" applyBorder="1">
      <alignment/>
      <protection/>
    </xf>
    <xf numFmtId="49" fontId="8" fillId="0" borderId="21" xfId="49" applyNumberFormat="1" applyFont="1" applyBorder="1">
      <alignment/>
      <protection/>
    </xf>
    <xf numFmtId="49" fontId="7" fillId="0" borderId="19" xfId="49" applyNumberFormat="1" applyFont="1" applyBorder="1">
      <alignment/>
      <protection/>
    </xf>
    <xf numFmtId="49" fontId="7" fillId="0" borderId="0" xfId="49" applyNumberFormat="1" applyFont="1" applyFill="1" applyBorder="1" applyAlignment="1">
      <alignment horizontal="center"/>
      <protection/>
    </xf>
    <xf numFmtId="49" fontId="7" fillId="0" borderId="19" xfId="49" applyNumberFormat="1" applyFont="1" applyFill="1" applyBorder="1" applyAlignment="1">
      <alignment horizontal="center" vertical="center"/>
      <protection/>
    </xf>
    <xf numFmtId="49" fontId="8" fillId="0" borderId="16" xfId="49" applyNumberFormat="1" applyFont="1" applyBorder="1">
      <alignment/>
      <protection/>
    </xf>
    <xf numFmtId="49" fontId="7" fillId="0" borderId="14" xfId="49" applyNumberFormat="1" applyFont="1" applyBorder="1">
      <alignment/>
      <protection/>
    </xf>
    <xf numFmtId="49" fontId="7" fillId="0" borderId="0" xfId="49" applyNumberFormat="1" applyFont="1" applyAlignment="1">
      <alignment horizontal="center" vertical="center"/>
      <protection/>
    </xf>
    <xf numFmtId="49" fontId="7" fillId="0" borderId="15" xfId="49" applyNumberFormat="1" applyFont="1" applyBorder="1" applyAlignment="1">
      <alignment horizontal="center"/>
      <protection/>
    </xf>
    <xf numFmtId="49" fontId="7" fillId="0" borderId="15" xfId="49" applyNumberFormat="1" applyFont="1" applyFill="1" applyBorder="1" applyAlignment="1">
      <alignment horizontal="center"/>
      <protection/>
    </xf>
    <xf numFmtId="49" fontId="7" fillId="0" borderId="19" xfId="49" applyNumberFormat="1" applyFont="1" applyBorder="1" applyAlignment="1">
      <alignment horizontal="center" vertical="center"/>
      <protection/>
    </xf>
    <xf numFmtId="49" fontId="7" fillId="0" borderId="19" xfId="49" applyNumberFormat="1" applyFont="1" applyFill="1" applyBorder="1" applyAlignment="1">
      <alignment horizontal="center"/>
      <protection/>
    </xf>
    <xf numFmtId="49" fontId="7" fillId="0" borderId="13" xfId="49" applyNumberFormat="1" applyFont="1" applyFill="1" applyBorder="1" applyAlignment="1">
      <alignment horizontal="center" vertical="center"/>
      <protection/>
    </xf>
    <xf numFmtId="49" fontId="8" fillId="0" borderId="12" xfId="49" applyNumberFormat="1" applyFont="1" applyBorder="1">
      <alignment/>
      <protection/>
    </xf>
    <xf numFmtId="49" fontId="7" fillId="0" borderId="21" xfId="49" applyNumberFormat="1" applyFont="1" applyBorder="1" applyAlignment="1">
      <alignment horizontal="center"/>
      <protection/>
    </xf>
    <xf numFmtId="49" fontId="7" fillId="0" borderId="21" xfId="49" applyNumberFormat="1" applyFont="1" applyBorder="1">
      <alignment/>
      <protection/>
    </xf>
    <xf numFmtId="49" fontId="7" fillId="0" borderId="18" xfId="49" applyNumberFormat="1" applyFont="1" applyBorder="1" applyAlignment="1">
      <alignment horizontal="center" vertical="center"/>
      <protection/>
    </xf>
    <xf numFmtId="49" fontId="7" fillId="0" borderId="16" xfId="49" applyNumberFormat="1" applyFont="1" applyBorder="1">
      <alignment/>
      <protection/>
    </xf>
    <xf numFmtId="49" fontId="7" fillId="0" borderId="21" xfId="49" applyNumberFormat="1" applyFont="1" applyBorder="1" applyAlignment="1">
      <alignment horizontal="center" vertical="center"/>
      <protection/>
    </xf>
    <xf numFmtId="49" fontId="7" fillId="0" borderId="15" xfId="49" applyNumberFormat="1" applyFont="1" applyFill="1" applyBorder="1" applyAlignment="1">
      <alignment horizontal="center" vertical="center"/>
      <protection/>
    </xf>
    <xf numFmtId="49" fontId="28" fillId="0" borderId="19" xfId="49" applyNumberFormat="1" applyFont="1" applyFill="1" applyBorder="1" applyAlignment="1">
      <alignment horizontal="center"/>
      <protection/>
    </xf>
    <xf numFmtId="49" fontId="7" fillId="0" borderId="13" xfId="49" applyNumberFormat="1" applyFont="1" applyBorder="1" applyAlignment="1">
      <alignment horizontal="center" vertical="center"/>
      <protection/>
    </xf>
    <xf numFmtId="49" fontId="7" fillId="0" borderId="12" xfId="49" applyNumberFormat="1" applyFont="1" applyBorder="1" applyAlignment="1">
      <alignment horizontal="center" vertical="center"/>
      <protection/>
    </xf>
    <xf numFmtId="49" fontId="7" fillId="0" borderId="17" xfId="49" applyNumberFormat="1" applyFont="1" applyBorder="1" applyAlignment="1">
      <alignment horizontal="center" vertical="center"/>
      <protection/>
    </xf>
    <xf numFmtId="0" fontId="30" fillId="0" borderId="0" xfId="49" applyFont="1" applyBorder="1">
      <alignment/>
      <protection/>
    </xf>
    <xf numFmtId="49" fontId="7" fillId="0" borderId="0" xfId="49" applyNumberFormat="1" applyFont="1" applyBorder="1" applyAlignment="1">
      <alignment horizontal="center" vertical="center"/>
      <protection/>
    </xf>
    <xf numFmtId="49" fontId="28" fillId="0" borderId="15" xfId="49" applyNumberFormat="1" applyFont="1" applyBorder="1">
      <alignment/>
      <protection/>
    </xf>
    <xf numFmtId="49" fontId="28" fillId="0" borderId="0" xfId="49" applyNumberFormat="1" applyFont="1" applyFill="1" applyBorder="1" applyAlignment="1">
      <alignment horizontal="center"/>
      <protection/>
    </xf>
    <xf numFmtId="49" fontId="7" fillId="35" borderId="15" xfId="49" applyNumberFormat="1" applyFont="1" applyFill="1" applyBorder="1" applyAlignment="1">
      <alignment horizontal="center" vertical="center"/>
      <protection/>
    </xf>
    <xf numFmtId="49" fontId="7" fillId="0" borderId="15" xfId="49" applyNumberFormat="1" applyFont="1" applyBorder="1" applyAlignment="1">
      <alignment horizontal="center" vertical="center"/>
      <protection/>
    </xf>
    <xf numFmtId="49" fontId="8" fillId="36" borderId="23" xfId="49" applyNumberFormat="1" applyFont="1" applyFill="1" applyBorder="1" applyAlignment="1">
      <alignment horizontal="center"/>
      <protection/>
    </xf>
    <xf numFmtId="49" fontId="8" fillId="35" borderId="0" xfId="49" applyNumberFormat="1" applyFont="1" applyFill="1" applyBorder="1" applyAlignment="1">
      <alignment horizontal="center" vertical="center"/>
      <protection/>
    </xf>
    <xf numFmtId="49" fontId="8" fillId="36" borderId="23" xfId="49" applyNumberFormat="1" applyFont="1" applyFill="1" applyBorder="1" applyAlignment="1">
      <alignment horizontal="center" vertical="center"/>
      <protection/>
    </xf>
    <xf numFmtId="49" fontId="7" fillId="36" borderId="24" xfId="49" applyNumberFormat="1" applyFont="1" applyFill="1" applyBorder="1" applyAlignment="1">
      <alignment horizontal="center" vertical="center"/>
      <protection/>
    </xf>
    <xf numFmtId="49" fontId="7" fillId="35" borderId="0" xfId="49" applyNumberFormat="1" applyFont="1" applyFill="1" applyBorder="1" applyAlignment="1">
      <alignment horizontal="center" vertical="center"/>
      <protection/>
    </xf>
    <xf numFmtId="49" fontId="7" fillId="0" borderId="0" xfId="49" applyNumberFormat="1" applyFont="1" applyFill="1" applyAlignment="1">
      <alignment horizontal="center" vertical="center"/>
      <protection/>
    </xf>
    <xf numFmtId="49" fontId="7" fillId="0" borderId="0" xfId="49" applyNumberFormat="1" applyFont="1">
      <alignment/>
      <protection/>
    </xf>
    <xf numFmtId="49" fontId="7" fillId="0" borderId="0" xfId="49" applyNumberFormat="1" applyFont="1" applyAlignment="1">
      <alignment horizontal="center" vertical="center"/>
      <protection/>
    </xf>
    <xf numFmtId="49" fontId="8" fillId="36" borderId="24" xfId="49" applyNumberFormat="1" applyFont="1" applyFill="1" applyBorder="1" applyAlignment="1">
      <alignment horizontal="center" vertical="center"/>
      <protection/>
    </xf>
    <xf numFmtId="0" fontId="7" fillId="0" borderId="0" xfId="49" applyFont="1" applyBorder="1">
      <alignment/>
      <protection/>
    </xf>
    <xf numFmtId="0" fontId="9" fillId="0" borderId="0" xfId="49" applyFont="1" applyBorder="1">
      <alignment/>
      <protection/>
    </xf>
    <xf numFmtId="0" fontId="7" fillId="0" borderId="0" xfId="49" applyFont="1">
      <alignment/>
      <protection/>
    </xf>
    <xf numFmtId="49" fontId="7" fillId="0" borderId="0" xfId="49" applyNumberFormat="1" applyFont="1" applyFill="1" applyBorder="1" applyAlignment="1">
      <alignment horizontal="center"/>
      <protection/>
    </xf>
    <xf numFmtId="49" fontId="7" fillId="35" borderId="15" xfId="49" applyNumberFormat="1" applyFont="1" applyFill="1" applyBorder="1" applyAlignment="1">
      <alignment horizontal="center" vertical="center"/>
      <protection/>
    </xf>
    <xf numFmtId="49" fontId="7" fillId="0" borderId="12" xfId="49" applyNumberFormat="1" applyFont="1" applyBorder="1">
      <alignment/>
      <protection/>
    </xf>
    <xf numFmtId="49" fontId="7" fillId="0" borderId="0" xfId="49" applyNumberFormat="1" applyFont="1" applyBorder="1" applyAlignment="1">
      <alignment horizontal="center" vertical="center"/>
      <protection/>
    </xf>
    <xf numFmtId="49" fontId="7" fillId="0" borderId="15" xfId="49" applyNumberFormat="1" applyFont="1" applyFill="1" applyBorder="1" applyAlignment="1">
      <alignment horizontal="center" vertical="center"/>
      <protection/>
    </xf>
    <xf numFmtId="49" fontId="28" fillId="0" borderId="15" xfId="49" applyNumberFormat="1" applyFont="1" applyFill="1" applyBorder="1" applyAlignment="1">
      <alignment horizontal="center"/>
      <protection/>
    </xf>
    <xf numFmtId="49" fontId="28" fillId="0" borderId="15" xfId="49" applyNumberFormat="1" applyFont="1" applyBorder="1" applyAlignment="1">
      <alignment horizontal="center"/>
      <protection/>
    </xf>
    <xf numFmtId="49" fontId="28" fillId="0" borderId="0" xfId="49" applyNumberFormat="1" applyFont="1" applyBorder="1" applyAlignment="1">
      <alignment horizontal="center"/>
      <protection/>
    </xf>
    <xf numFmtId="49" fontId="30" fillId="0" borderId="0" xfId="49" applyNumberFormat="1" applyFont="1" applyFill="1" applyBorder="1" applyAlignment="1">
      <alignment vertical="center"/>
      <protection/>
    </xf>
    <xf numFmtId="49" fontId="33" fillId="0" borderId="0" xfId="49" applyNumberFormat="1" applyFont="1" applyFill="1" applyBorder="1" applyAlignment="1">
      <alignment vertical="center"/>
      <protection/>
    </xf>
    <xf numFmtId="49" fontId="29" fillId="0" borderId="0" xfId="49" applyNumberFormat="1" applyFont="1" applyFill="1" applyBorder="1" applyAlignment="1">
      <alignment horizontal="center" vertical="center"/>
      <protection/>
    </xf>
    <xf numFmtId="49" fontId="28" fillId="0" borderId="0" xfId="49" applyNumberFormat="1" applyFont="1" applyFill="1" applyBorder="1" applyAlignment="1">
      <alignment vertical="center"/>
      <protection/>
    </xf>
    <xf numFmtId="49" fontId="7" fillId="0" borderId="0" xfId="49" applyNumberFormat="1" applyFont="1" applyBorder="1" applyAlignment="1">
      <alignment horizontal="center"/>
      <protection/>
    </xf>
    <xf numFmtId="49" fontId="33" fillId="0" borderId="0" xfId="49" applyNumberFormat="1" applyFont="1" applyFill="1" applyBorder="1" applyAlignment="1">
      <alignment horizontal="center" vertical="center"/>
      <protection/>
    </xf>
    <xf numFmtId="49" fontId="28" fillId="0" borderId="0" xfId="49" applyNumberFormat="1" applyFont="1" applyFill="1" applyBorder="1" applyAlignment="1">
      <alignment horizontal="left" vertical="center"/>
      <protection/>
    </xf>
    <xf numFmtId="0" fontId="30" fillId="0" borderId="0" xfId="49" applyFont="1">
      <alignment/>
      <protection/>
    </xf>
    <xf numFmtId="0" fontId="30" fillId="0" borderId="0" xfId="49" applyFont="1" applyAlignment="1">
      <alignment horizontal="center"/>
      <protection/>
    </xf>
    <xf numFmtId="0" fontId="28" fillId="0" borderId="0" xfId="49" applyFont="1" applyBorder="1" applyAlignment="1">
      <alignment horizontal="center"/>
      <protection/>
    </xf>
    <xf numFmtId="0" fontId="34" fillId="0" borderId="0" xfId="53" applyFont="1" applyAlignment="1">
      <alignment/>
      <protection/>
    </xf>
    <xf numFmtId="0" fontId="37" fillId="0" borderId="0" xfId="53" applyFont="1" applyFill="1" applyAlignment="1">
      <alignment/>
      <protection/>
    </xf>
    <xf numFmtId="0" fontId="38" fillId="0" borderId="0" xfId="53" applyFont="1">
      <alignment/>
      <protection/>
    </xf>
    <xf numFmtId="0" fontId="26" fillId="0" borderId="0" xfId="53">
      <alignment/>
      <protection/>
    </xf>
    <xf numFmtId="0" fontId="40" fillId="0" borderId="0" xfId="53" applyFont="1" applyBorder="1" applyAlignment="1">
      <alignment horizontal="left"/>
      <protection/>
    </xf>
    <xf numFmtId="0" fontId="41" fillId="0" borderId="0" xfId="53" applyFont="1" applyBorder="1" applyAlignment="1">
      <alignment horizontal="left"/>
      <protection/>
    </xf>
    <xf numFmtId="0" fontId="42" fillId="0" borderId="0" xfId="53" applyFont="1" applyBorder="1" applyAlignment="1">
      <alignment horizontal="center"/>
      <protection/>
    </xf>
    <xf numFmtId="0" fontId="43" fillId="0" borderId="0" xfId="53" applyFont="1">
      <alignment/>
      <protection/>
    </xf>
    <xf numFmtId="0" fontId="44" fillId="0" borderId="0" xfId="53" applyFont="1">
      <alignment/>
      <protection/>
    </xf>
    <xf numFmtId="0" fontId="45" fillId="0" borderId="0" xfId="53" applyFont="1" applyBorder="1" applyAlignment="1">
      <alignment/>
      <protection/>
    </xf>
    <xf numFmtId="0" fontId="46" fillId="0" borderId="0" xfId="53" applyFont="1" applyBorder="1" applyAlignment="1">
      <alignment horizontal="right"/>
      <protection/>
    </xf>
    <xf numFmtId="0" fontId="47" fillId="0" borderId="0" xfId="53" applyFont="1" applyBorder="1" applyAlignment="1">
      <alignment horizontal="left"/>
      <protection/>
    </xf>
    <xf numFmtId="0" fontId="48" fillId="0" borderId="0" xfId="53" applyFont="1">
      <alignment/>
      <protection/>
    </xf>
    <xf numFmtId="0" fontId="40" fillId="0" borderId="0" xfId="53" applyFont="1" applyBorder="1">
      <alignment/>
      <protection/>
    </xf>
    <xf numFmtId="14" fontId="49" fillId="0" borderId="0" xfId="53" applyNumberFormat="1" applyFont="1" applyBorder="1" applyAlignment="1">
      <alignment horizontal="left"/>
      <protection/>
    </xf>
    <xf numFmtId="0" fontId="46" fillId="0" borderId="0" xfId="53" applyFont="1" applyBorder="1" applyAlignment="1">
      <alignment horizontal="left"/>
      <protection/>
    </xf>
    <xf numFmtId="0" fontId="49" fillId="0" borderId="0" xfId="53" applyFont="1" applyBorder="1" applyAlignment="1">
      <alignment horizontal="left"/>
      <protection/>
    </xf>
    <xf numFmtId="0" fontId="51" fillId="0" borderId="0" xfId="53" applyFont="1" applyBorder="1" applyAlignment="1">
      <alignment horizontal="center"/>
      <protection/>
    </xf>
    <xf numFmtId="0" fontId="52" fillId="0" borderId="0" xfId="53" applyFont="1" applyBorder="1" applyAlignment="1">
      <alignment horizontal="center"/>
      <protection/>
    </xf>
    <xf numFmtId="0" fontId="53" fillId="0" borderId="0" xfId="53" applyFont="1">
      <alignment/>
      <protection/>
    </xf>
    <xf numFmtId="0" fontId="55" fillId="0" borderId="0" xfId="53" applyFont="1" applyBorder="1">
      <alignment/>
      <protection/>
    </xf>
    <xf numFmtId="0" fontId="55" fillId="0" borderId="0" xfId="53" applyFont="1">
      <alignment/>
      <protection/>
    </xf>
    <xf numFmtId="0" fontId="24" fillId="0" borderId="0" xfId="53" applyFont="1">
      <alignment/>
      <protection/>
    </xf>
    <xf numFmtId="0" fontId="40" fillId="0" borderId="0" xfId="53" applyFont="1" applyAlignment="1">
      <alignment horizontal="center"/>
      <protection/>
    </xf>
    <xf numFmtId="0" fontId="40" fillId="0" borderId="0" xfId="53" applyFont="1" applyBorder="1" applyAlignment="1">
      <alignment horizontal="center"/>
      <protection/>
    </xf>
    <xf numFmtId="0" fontId="56" fillId="0" borderId="0" xfId="53" applyFont="1" applyAlignment="1">
      <alignment horizontal="center"/>
      <protection/>
    </xf>
    <xf numFmtId="0" fontId="57" fillId="0" borderId="0" xfId="53" applyFont="1" applyAlignment="1">
      <alignment horizontal="center"/>
      <protection/>
    </xf>
    <xf numFmtId="0" fontId="58" fillId="0" borderId="0" xfId="53" applyFont="1" applyAlignment="1">
      <alignment horizontal="center"/>
      <protection/>
    </xf>
    <xf numFmtId="0" fontId="44" fillId="0" borderId="0" xfId="53" applyFont="1" applyAlignment="1">
      <alignment horizontal="center"/>
      <protection/>
    </xf>
    <xf numFmtId="0" fontId="59" fillId="0" borderId="0" xfId="53" applyFont="1" applyAlignment="1">
      <alignment horizontal="center"/>
      <protection/>
    </xf>
    <xf numFmtId="0" fontId="60" fillId="0" borderId="0" xfId="53" applyFont="1" applyAlignment="1">
      <alignment horizontal="center"/>
      <protection/>
    </xf>
    <xf numFmtId="0" fontId="61" fillId="0" borderId="0" xfId="53" applyFont="1" applyAlignment="1">
      <alignment horizontal="center"/>
      <protection/>
    </xf>
    <xf numFmtId="0" fontId="62" fillId="37" borderId="25" xfId="54" applyFont="1" applyFill="1" applyBorder="1" applyAlignment="1">
      <alignment vertical="center"/>
      <protection/>
    </xf>
    <xf numFmtId="0" fontId="62" fillId="0" borderId="25" xfId="53" applyFont="1" applyBorder="1" applyAlignment="1">
      <alignment horizontal="right" vertical="center"/>
      <protection/>
    </xf>
    <xf numFmtId="166" fontId="63" fillId="0" borderId="25" xfId="52" applyNumberFormat="1" applyFont="1" applyFill="1" applyBorder="1" applyAlignment="1" applyProtection="1">
      <alignment horizontal="center"/>
      <protection/>
    </xf>
    <xf numFmtId="0" fontId="63" fillId="0" borderId="25" xfId="52" applyFont="1" applyFill="1" applyBorder="1" applyAlignment="1" applyProtection="1">
      <alignment/>
      <protection/>
    </xf>
    <xf numFmtId="0" fontId="63" fillId="0" borderId="25" xfId="52" applyFont="1" applyFill="1" applyBorder="1" applyAlignment="1" applyProtection="1">
      <alignment horizontal="center"/>
      <protection/>
    </xf>
    <xf numFmtId="0" fontId="64" fillId="38" borderId="25" xfId="53" applyFont="1" applyFill="1" applyBorder="1" applyAlignment="1">
      <alignment vertical="center"/>
      <protection/>
    </xf>
    <xf numFmtId="49" fontId="52" fillId="0" borderId="25" xfId="53" applyNumberFormat="1" applyFont="1" applyBorder="1" applyAlignment="1">
      <alignment horizontal="center" vertical="center"/>
      <protection/>
    </xf>
    <xf numFmtId="0" fontId="42" fillId="0" borderId="25" xfId="53" applyFont="1" applyBorder="1" applyAlignment="1">
      <alignment horizontal="center" vertical="center"/>
      <protection/>
    </xf>
    <xf numFmtId="0" fontId="65" fillId="0" borderId="0" xfId="53" applyFont="1">
      <alignment/>
      <protection/>
    </xf>
    <xf numFmtId="0" fontId="44" fillId="0" borderId="25" xfId="53" applyFont="1" applyBorder="1">
      <alignment/>
      <protection/>
    </xf>
    <xf numFmtId="0" fontId="64" fillId="38" borderId="25" xfId="53" applyFont="1" applyFill="1" applyBorder="1" applyAlignment="1">
      <alignment horizontal="center" vertical="center"/>
      <protection/>
    </xf>
    <xf numFmtId="0" fontId="44" fillId="0" borderId="25" xfId="53" applyFont="1" applyBorder="1" applyAlignment="1">
      <alignment horizontal="center"/>
      <protection/>
    </xf>
    <xf numFmtId="0" fontId="48" fillId="38" borderId="25" xfId="53" applyFont="1" applyFill="1" applyBorder="1" applyAlignment="1">
      <alignment horizontal="center" vertical="center"/>
      <protection/>
    </xf>
    <xf numFmtId="0" fontId="44" fillId="0" borderId="25" xfId="53" applyFont="1" applyFill="1" applyBorder="1" applyAlignment="1">
      <alignment horizontal="center"/>
      <protection/>
    </xf>
    <xf numFmtId="0" fontId="58" fillId="0" borderId="25" xfId="53" applyFont="1" applyFill="1" applyBorder="1" applyAlignment="1">
      <alignment horizontal="center"/>
      <protection/>
    </xf>
    <xf numFmtId="0" fontId="62" fillId="0" borderId="25" xfId="53" applyFont="1" applyBorder="1" applyAlignment="1">
      <alignment horizontal="center" vertical="center"/>
      <protection/>
    </xf>
    <xf numFmtId="0" fontId="34" fillId="0" borderId="0" xfId="53" applyFont="1" applyAlignment="1">
      <alignment horizontal="center"/>
      <protection/>
    </xf>
    <xf numFmtId="0" fontId="50" fillId="0" borderId="0" xfId="53" applyFont="1" applyBorder="1" applyAlignment="1">
      <alignment horizontal="left"/>
      <protection/>
    </xf>
    <xf numFmtId="0" fontId="40" fillId="0" borderId="0" xfId="53" applyFont="1" applyBorder="1" applyAlignment="1">
      <alignment horizontal="left"/>
      <protection/>
    </xf>
    <xf numFmtId="0" fontId="58" fillId="0" borderId="25" xfId="53" applyFont="1" applyBorder="1" applyAlignment="1">
      <alignment horizontal="center"/>
      <protection/>
    </xf>
    <xf numFmtId="0" fontId="34" fillId="0" borderId="0" xfId="53" applyFont="1" applyBorder="1">
      <alignment/>
      <protection/>
    </xf>
    <xf numFmtId="0" fontId="67" fillId="0" borderId="0" xfId="53" applyFont="1" applyBorder="1" applyAlignment="1">
      <alignment horizontal="right"/>
      <protection/>
    </xf>
    <xf numFmtId="0" fontId="68" fillId="0" borderId="26" xfId="53" applyFont="1" applyBorder="1" applyAlignment="1">
      <alignment/>
      <protection/>
    </xf>
    <xf numFmtId="0" fontId="40" fillId="0" borderId="0" xfId="53" applyFont="1" applyBorder="1" applyAlignment="1">
      <alignment horizontal="centerContinuous"/>
      <protection/>
    </xf>
    <xf numFmtId="0" fontId="40" fillId="0" borderId="0" xfId="53" applyFont="1">
      <alignment/>
      <protection/>
    </xf>
    <xf numFmtId="0" fontId="34" fillId="0" borderId="0" xfId="53" applyFont="1">
      <alignment/>
      <protection/>
    </xf>
    <xf numFmtId="0" fontId="67" fillId="0" borderId="0" xfId="53" applyFont="1" applyBorder="1" applyAlignment="1">
      <alignment horizontal="right"/>
      <protection/>
    </xf>
    <xf numFmtId="0" fontId="69" fillId="0" borderId="0" xfId="53" applyFont="1">
      <alignment/>
      <protection/>
    </xf>
    <xf numFmtId="0" fontId="70" fillId="0" borderId="0" xfId="53" applyFont="1" applyFill="1">
      <alignment/>
      <protection/>
    </xf>
    <xf numFmtId="0" fontId="26" fillId="0" borderId="0" xfId="53" applyFill="1">
      <alignment/>
      <protection/>
    </xf>
    <xf numFmtId="0" fontId="71" fillId="0" borderId="0" xfId="53" applyFont="1" applyFill="1">
      <alignment/>
      <protection/>
    </xf>
    <xf numFmtId="0" fontId="39" fillId="0" borderId="0" xfId="53" applyFont="1">
      <alignment/>
      <protection/>
    </xf>
    <xf numFmtId="0" fontId="72" fillId="0" borderId="0" xfId="53" applyFont="1">
      <alignment/>
      <protection/>
    </xf>
    <xf numFmtId="0" fontId="70" fillId="0" borderId="0" xfId="53" applyFont="1">
      <alignment/>
      <protection/>
    </xf>
    <xf numFmtId="0" fontId="73" fillId="0" borderId="0" xfId="53" applyFont="1">
      <alignment/>
      <protection/>
    </xf>
    <xf numFmtId="0" fontId="37" fillId="0" borderId="0" xfId="53" applyFont="1" applyFill="1">
      <alignment/>
      <protection/>
    </xf>
    <xf numFmtId="0" fontId="74" fillId="0" borderId="0" xfId="53" applyFont="1">
      <alignment/>
      <protection/>
    </xf>
    <xf numFmtId="0" fontId="75" fillId="0" borderId="0" xfId="53" applyFont="1">
      <alignment/>
      <protection/>
    </xf>
    <xf numFmtId="0" fontId="76" fillId="0" borderId="0" xfId="53" applyFont="1">
      <alignment/>
      <protection/>
    </xf>
    <xf numFmtId="49" fontId="7" fillId="0" borderId="11" xfId="49" applyNumberFormat="1" applyFont="1" applyBorder="1" applyAlignment="1">
      <alignment horizontal="center" vertical="center"/>
      <protection/>
    </xf>
    <xf numFmtId="0" fontId="6" fillId="36" borderId="27" xfId="49" applyFont="1" applyFill="1" applyBorder="1" applyAlignment="1">
      <alignment horizontal="center" vertical="center"/>
      <protection/>
    </xf>
    <xf numFmtId="0" fontId="6" fillId="36" borderId="28" xfId="49" applyFont="1" applyFill="1" applyBorder="1" applyAlignment="1">
      <alignment horizontal="center" vertical="center"/>
      <protection/>
    </xf>
    <xf numFmtId="49" fontId="6" fillId="36" borderId="29" xfId="49" applyNumberFormat="1" applyFont="1" applyFill="1" applyBorder="1" applyAlignment="1">
      <alignment horizontal="center" vertical="center"/>
      <protection/>
    </xf>
    <xf numFmtId="49" fontId="6" fillId="36" borderId="30" xfId="49" applyNumberFormat="1" applyFont="1" applyFill="1" applyBorder="1" applyAlignment="1">
      <alignment horizontal="center" vertical="center"/>
      <protection/>
    </xf>
    <xf numFmtId="22" fontId="15" fillId="0" borderId="0" xfId="49" applyNumberFormat="1" applyFont="1" applyFill="1" applyBorder="1" applyAlignment="1">
      <alignment horizontal="left" vertical="center"/>
      <protection/>
    </xf>
    <xf numFmtId="0" fontId="3" fillId="0" borderId="0" xfId="49" applyBorder="1" applyAlignment="1">
      <alignment vertical="center"/>
      <protection/>
    </xf>
    <xf numFmtId="0" fontId="6" fillId="0" borderId="0" xfId="49" applyFont="1" applyFill="1" applyBorder="1" applyAlignment="1">
      <alignment horizontal="center"/>
      <protection/>
    </xf>
    <xf numFmtId="49" fontId="11" fillId="0" borderId="0" xfId="49" applyNumberFormat="1" applyFont="1" applyFill="1" applyBorder="1" applyAlignment="1">
      <alignment horizontal="center"/>
      <protection/>
    </xf>
    <xf numFmtId="0" fontId="67" fillId="0" borderId="26" xfId="53" applyFont="1" applyBorder="1" applyAlignment="1">
      <alignment horizontal="center"/>
      <protection/>
    </xf>
    <xf numFmtId="0" fontId="66" fillId="0" borderId="0" xfId="53" applyFont="1" applyFill="1">
      <alignment/>
      <protection/>
    </xf>
    <xf numFmtId="0" fontId="34" fillId="0" borderId="0" xfId="53" applyFont="1" applyAlignment="1">
      <alignment horizontal="center"/>
      <protection/>
    </xf>
    <xf numFmtId="0" fontId="34" fillId="0" borderId="0" xfId="53" applyFont="1" applyBorder="1" applyAlignment="1">
      <alignment horizontal="center"/>
      <protection/>
    </xf>
    <xf numFmtId="0" fontId="40" fillId="0" borderId="0" xfId="53" applyFont="1" applyBorder="1" applyAlignment="1">
      <alignment horizontal="center" wrapText="1"/>
      <protection/>
    </xf>
    <xf numFmtId="0" fontId="66" fillId="0" borderId="0" xfId="53" applyFont="1">
      <alignment/>
      <protection/>
    </xf>
    <xf numFmtId="0" fontId="34" fillId="0" borderId="0" xfId="53" applyFont="1" applyBorder="1">
      <alignment/>
      <protection/>
    </xf>
    <xf numFmtId="0" fontId="40" fillId="0" borderId="26" xfId="53" applyFont="1" applyBorder="1" applyAlignment="1">
      <alignment horizontal="center"/>
      <protection/>
    </xf>
    <xf numFmtId="0" fontId="68" fillId="0" borderId="31" xfId="53" applyFont="1" applyBorder="1">
      <alignment/>
      <protection/>
    </xf>
    <xf numFmtId="0" fontId="50" fillId="0" borderId="0" xfId="53" applyFont="1" applyBorder="1" applyAlignment="1">
      <alignment horizontal="left"/>
      <protection/>
    </xf>
    <xf numFmtId="0" fontId="54" fillId="0" borderId="32" xfId="53" applyFont="1" applyBorder="1" applyAlignment="1">
      <alignment horizontal="center"/>
      <protection/>
    </xf>
    <xf numFmtId="0" fontId="54" fillId="0" borderId="33" xfId="53" applyFont="1" applyBorder="1" applyAlignment="1">
      <alignment horizontal="center"/>
      <protection/>
    </xf>
    <xf numFmtId="0" fontId="54" fillId="0" borderId="34" xfId="53" applyFont="1" applyBorder="1" applyAlignment="1">
      <alignment horizontal="center"/>
      <protection/>
    </xf>
    <xf numFmtId="0" fontId="35" fillId="0" borderId="0" xfId="53" applyFont="1" applyBorder="1" applyAlignment="1">
      <alignment horizontal="center"/>
      <protection/>
    </xf>
    <xf numFmtId="0" fontId="39" fillId="0" borderId="0" xfId="53" applyFont="1">
      <alignment/>
      <protection/>
    </xf>
    <xf numFmtId="0" fontId="36" fillId="0" borderId="0" xfId="53" applyFont="1" applyBorder="1">
      <alignment/>
      <protection/>
    </xf>
    <xf numFmtId="0" fontId="42" fillId="0" borderId="26" xfId="53" applyFont="1" applyBorder="1" applyAlignment="1">
      <alignment horizontal="left"/>
      <protection/>
    </xf>
    <xf numFmtId="0" fontId="42" fillId="0" borderId="0" xfId="53" applyFont="1" applyBorder="1" applyAlignment="1">
      <alignment horizontal="left"/>
      <protection/>
    </xf>
    <xf numFmtId="0" fontId="40" fillId="0" borderId="0" xfId="53" applyFont="1" applyBorder="1">
      <alignment/>
      <protection/>
    </xf>
  </cellXfs>
  <cellStyles count="65">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0" xfId="33"/>
    <cellStyle name="Currency0" xfId="34"/>
    <cellStyle name="Date" xfId="35"/>
    <cellStyle name="Dobro" xfId="36"/>
    <cellStyle name="Fixed" xfId="37"/>
    <cellStyle name="Heading 1" xfId="38"/>
    <cellStyle name="Heading 2" xfId="39"/>
    <cellStyle name="Izhod" xfId="40"/>
    <cellStyle name="Naslov" xfId="41"/>
    <cellStyle name="Naslov 1" xfId="42"/>
    <cellStyle name="Naslov 2" xfId="43"/>
    <cellStyle name="Naslov 3" xfId="44"/>
    <cellStyle name="Naslov 4" xfId="45"/>
    <cellStyle name="Navadno 16" xfId="46"/>
    <cellStyle name="Navadno 2" xfId="47"/>
    <cellStyle name="Navadno 3" xfId="48"/>
    <cellStyle name="Navadno 4" xfId="49"/>
    <cellStyle name="Navadno 4 2" xfId="50"/>
    <cellStyle name="Navadno 5" xfId="51"/>
    <cellStyle name="Navadno 6" xfId="52"/>
    <cellStyle name="Navadno_03_rr4" xfId="53"/>
    <cellStyle name="Navadno_03_rr5" xfId="54"/>
    <cellStyle name="Nevtralno" xfId="55"/>
    <cellStyle name="Normal_32_1" xfId="56"/>
    <cellStyle name="Percent" xfId="57"/>
    <cellStyle name="Opomba" xfId="58"/>
    <cellStyle name="Opozorilo" xfId="59"/>
    <cellStyle name="Pojasnjevalno besedilo" xfId="60"/>
    <cellStyle name="Poudarek1" xfId="61"/>
    <cellStyle name="Poudarek2" xfId="62"/>
    <cellStyle name="Poudarek3" xfId="63"/>
    <cellStyle name="Poudarek4" xfId="64"/>
    <cellStyle name="Poudarek5" xfId="65"/>
    <cellStyle name="Poudarek6" xfId="66"/>
    <cellStyle name="Povezana celica" xfId="67"/>
    <cellStyle name="Preveri celico" xfId="68"/>
    <cellStyle name="Računanje" xfId="69"/>
    <cellStyle name="Slabo" xfId="70"/>
    <cellStyle name="Total" xfId="71"/>
    <cellStyle name="Currency" xfId="72"/>
    <cellStyle name="Currency [0]" xfId="73"/>
    <cellStyle name="Valuta 2" xfId="74"/>
    <cellStyle name="Comma" xfId="75"/>
    <cellStyle name="Comma [0]" xfId="76"/>
    <cellStyle name="Vnos" xfId="77"/>
    <cellStyle name="Vsota" xfId="78"/>
  </cellStyles>
  <dxfs count="29">
    <dxf>
      <font>
        <color indexed="9"/>
      </font>
      <fill>
        <patternFill>
          <bgColor indexed="8"/>
        </patternFill>
      </fill>
    </dxf>
    <dxf>
      <font>
        <color indexed="9"/>
      </font>
      <fill>
        <patternFill>
          <bgColor indexed="12"/>
        </patternFill>
      </fill>
    </dxf>
    <dxf>
      <font>
        <color auto="1"/>
      </font>
      <fill>
        <patternFill>
          <bgColor indexed="15"/>
        </patternFill>
      </fill>
    </dxf>
    <dxf>
      <font>
        <color indexed="9"/>
      </font>
      <fill>
        <patternFill>
          <bgColor indexed="10"/>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color rgb="FFFFFFFF"/>
      </font>
      <border/>
    </dxf>
    <dxf>
      <font>
        <b val="0"/>
        <i val="0"/>
        <color rgb="FFFFFFFF"/>
      </font>
      <fill>
        <patternFill>
          <bgColor rgb="FFFFFFFF"/>
        </patternFill>
      </fill>
      <border>
        <left>
          <color rgb="FF000000"/>
        </left>
        <right>
          <color rgb="FF000000"/>
        </right>
        <top/>
        <bottom>
          <color rgb="FF000000"/>
        </bottom>
      </border>
    </dxf>
    <dxf>
      <font>
        <color rgb="FFFFFFFF"/>
      </font>
      <fill>
        <patternFill>
          <bgColor rgb="FFFF0000"/>
        </patternFill>
      </fill>
      <border/>
    </dxf>
    <dxf>
      <font>
        <color auto="1"/>
      </font>
      <fill>
        <patternFill>
          <bgColor rgb="FF808000"/>
        </patternFill>
      </fill>
      <border/>
    </dxf>
    <dxf>
      <font>
        <color auto="1"/>
      </font>
      <fill>
        <patternFill>
          <bgColor rgb="FFFFFF00"/>
        </patternFill>
      </fill>
      <border/>
    </dxf>
    <dxf>
      <font>
        <color auto="1"/>
      </font>
      <fill>
        <patternFill>
          <bgColor rgb="FF00FFFF"/>
        </patternFill>
      </fill>
      <border/>
    </dxf>
    <dxf>
      <font>
        <color rgb="FFFFFFFF"/>
      </font>
      <fill>
        <patternFill>
          <bgColor rgb="FF0000FF"/>
        </patternFill>
      </fill>
      <border/>
    </dxf>
    <dxf>
      <font>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7553325" y="0"/>
          <a:ext cx="2295525" cy="0"/>
        </a:xfrm>
        <a:prstGeom prst="rect">
          <a:avLst/>
        </a:prstGeom>
        <a:noFill/>
        <a:ln w="9525" cmpd="sng">
          <a:noFill/>
        </a:ln>
      </xdr:spPr>
    </xdr:pic>
    <xdr:clientData/>
  </xdr:twoCellAnchor>
  <xdr:twoCellAnchor>
    <xdr:from>
      <xdr:col>6</xdr:col>
      <xdr:colOff>581025</xdr:colOff>
      <xdr:row>0</xdr:row>
      <xdr:rowOff>28575</xdr:rowOff>
    </xdr:from>
    <xdr:to>
      <xdr:col>8</xdr:col>
      <xdr:colOff>552450</xdr:colOff>
      <xdr:row>2</xdr:row>
      <xdr:rowOff>0</xdr:rowOff>
    </xdr:to>
    <xdr:pic>
      <xdr:nvPicPr>
        <xdr:cNvPr id="2" name="Picture 6"/>
        <xdr:cNvPicPr preferRelativeResize="1">
          <a:picLocks noChangeAspect="1"/>
        </xdr:cNvPicPr>
      </xdr:nvPicPr>
      <xdr:blipFill>
        <a:blip r:embed="rId1"/>
        <a:stretch>
          <a:fillRect/>
        </a:stretch>
      </xdr:blipFill>
      <xdr:spPr>
        <a:xfrm>
          <a:off x="4914900" y="28575"/>
          <a:ext cx="1685925" cy="390525"/>
        </a:xfrm>
        <a:prstGeom prst="rect">
          <a:avLst/>
        </a:prstGeom>
        <a:noFill/>
        <a:ln w="9525" cmpd="sng">
          <a:noFill/>
        </a:ln>
      </xdr:spPr>
    </xdr:pic>
    <xdr:clientData/>
  </xdr:twoCellAnchor>
  <xdr:twoCellAnchor>
    <xdr:from>
      <xdr:col>6</xdr:col>
      <xdr:colOff>581025</xdr:colOff>
      <xdr:row>0</xdr:row>
      <xdr:rowOff>28575</xdr:rowOff>
    </xdr:from>
    <xdr:to>
      <xdr:col>8</xdr:col>
      <xdr:colOff>552450</xdr:colOff>
      <xdr:row>2</xdr:row>
      <xdr:rowOff>0</xdr:rowOff>
    </xdr:to>
    <xdr:pic>
      <xdr:nvPicPr>
        <xdr:cNvPr id="3" name="Picture 8"/>
        <xdr:cNvPicPr preferRelativeResize="1">
          <a:picLocks noChangeAspect="1"/>
        </xdr:cNvPicPr>
      </xdr:nvPicPr>
      <xdr:blipFill>
        <a:blip r:embed="rId1"/>
        <a:stretch>
          <a:fillRect/>
        </a:stretch>
      </xdr:blipFill>
      <xdr:spPr>
        <a:xfrm>
          <a:off x="4914900" y="28575"/>
          <a:ext cx="1685925" cy="390525"/>
        </a:xfrm>
        <a:prstGeom prst="rect">
          <a:avLst/>
        </a:prstGeom>
        <a:noFill/>
        <a:ln w="9525" cmpd="sng">
          <a:noFill/>
        </a:ln>
      </xdr:spPr>
    </xdr:pic>
    <xdr:clientData/>
  </xdr:twoCellAnchor>
  <xdr:twoCellAnchor>
    <xdr:from>
      <xdr:col>6</xdr:col>
      <xdr:colOff>581025</xdr:colOff>
      <xdr:row>0</xdr:row>
      <xdr:rowOff>28575</xdr:rowOff>
    </xdr:from>
    <xdr:to>
      <xdr:col>8</xdr:col>
      <xdr:colOff>552450</xdr:colOff>
      <xdr:row>2</xdr:row>
      <xdr:rowOff>0</xdr:rowOff>
    </xdr:to>
    <xdr:pic>
      <xdr:nvPicPr>
        <xdr:cNvPr id="4" name="Picture 9"/>
        <xdr:cNvPicPr preferRelativeResize="1">
          <a:picLocks noChangeAspect="1"/>
        </xdr:cNvPicPr>
      </xdr:nvPicPr>
      <xdr:blipFill>
        <a:blip r:embed="rId1"/>
        <a:stretch>
          <a:fillRect/>
        </a:stretch>
      </xdr:blipFill>
      <xdr:spPr>
        <a:xfrm>
          <a:off x="4914900" y="28575"/>
          <a:ext cx="16859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7553325" y="0"/>
          <a:ext cx="2295525" cy="0"/>
        </a:xfrm>
        <a:prstGeom prst="rect">
          <a:avLst/>
        </a:prstGeom>
        <a:noFill/>
        <a:ln w="9525" cmpd="sng">
          <a:noFill/>
        </a:ln>
      </xdr:spPr>
    </xdr:pic>
    <xdr:clientData/>
  </xdr:twoCellAnchor>
  <xdr:twoCellAnchor>
    <xdr:from>
      <xdr:col>6</xdr:col>
      <xdr:colOff>581025</xdr:colOff>
      <xdr:row>0</xdr:row>
      <xdr:rowOff>28575</xdr:rowOff>
    </xdr:from>
    <xdr:to>
      <xdr:col>8</xdr:col>
      <xdr:colOff>552450</xdr:colOff>
      <xdr:row>2</xdr:row>
      <xdr:rowOff>0</xdr:rowOff>
    </xdr:to>
    <xdr:pic>
      <xdr:nvPicPr>
        <xdr:cNvPr id="2" name="Picture 6"/>
        <xdr:cNvPicPr preferRelativeResize="1">
          <a:picLocks noChangeAspect="1"/>
        </xdr:cNvPicPr>
      </xdr:nvPicPr>
      <xdr:blipFill>
        <a:blip r:embed="rId1"/>
        <a:stretch>
          <a:fillRect/>
        </a:stretch>
      </xdr:blipFill>
      <xdr:spPr>
        <a:xfrm>
          <a:off x="4914900" y="28575"/>
          <a:ext cx="1685925" cy="390525"/>
        </a:xfrm>
        <a:prstGeom prst="rect">
          <a:avLst/>
        </a:prstGeom>
        <a:noFill/>
        <a:ln w="9525" cmpd="sng">
          <a:noFill/>
        </a:ln>
      </xdr:spPr>
    </xdr:pic>
    <xdr:clientData/>
  </xdr:twoCellAnchor>
  <xdr:twoCellAnchor>
    <xdr:from>
      <xdr:col>6</xdr:col>
      <xdr:colOff>581025</xdr:colOff>
      <xdr:row>0</xdr:row>
      <xdr:rowOff>28575</xdr:rowOff>
    </xdr:from>
    <xdr:to>
      <xdr:col>8</xdr:col>
      <xdr:colOff>552450</xdr:colOff>
      <xdr:row>2</xdr:row>
      <xdr:rowOff>0</xdr:rowOff>
    </xdr:to>
    <xdr:pic>
      <xdr:nvPicPr>
        <xdr:cNvPr id="3" name="Picture 8"/>
        <xdr:cNvPicPr preferRelativeResize="1">
          <a:picLocks noChangeAspect="1"/>
        </xdr:cNvPicPr>
      </xdr:nvPicPr>
      <xdr:blipFill>
        <a:blip r:embed="rId1"/>
        <a:stretch>
          <a:fillRect/>
        </a:stretch>
      </xdr:blipFill>
      <xdr:spPr>
        <a:xfrm>
          <a:off x="4914900" y="28575"/>
          <a:ext cx="1685925" cy="390525"/>
        </a:xfrm>
        <a:prstGeom prst="rect">
          <a:avLst/>
        </a:prstGeom>
        <a:noFill/>
        <a:ln w="9525" cmpd="sng">
          <a:noFill/>
        </a:ln>
      </xdr:spPr>
    </xdr:pic>
    <xdr:clientData/>
  </xdr:twoCellAnchor>
  <xdr:twoCellAnchor>
    <xdr:from>
      <xdr:col>6</xdr:col>
      <xdr:colOff>581025</xdr:colOff>
      <xdr:row>0</xdr:row>
      <xdr:rowOff>28575</xdr:rowOff>
    </xdr:from>
    <xdr:to>
      <xdr:col>8</xdr:col>
      <xdr:colOff>552450</xdr:colOff>
      <xdr:row>2</xdr:row>
      <xdr:rowOff>0</xdr:rowOff>
    </xdr:to>
    <xdr:pic>
      <xdr:nvPicPr>
        <xdr:cNvPr id="4" name="Picture 9"/>
        <xdr:cNvPicPr preferRelativeResize="1">
          <a:picLocks noChangeAspect="1"/>
        </xdr:cNvPicPr>
      </xdr:nvPicPr>
      <xdr:blipFill>
        <a:blip r:embed="rId1"/>
        <a:stretch>
          <a:fillRect/>
        </a:stretch>
      </xdr:blipFill>
      <xdr:spPr>
        <a:xfrm>
          <a:off x="4914900" y="28575"/>
          <a:ext cx="16859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0</xdr:row>
      <xdr:rowOff>0</xdr:rowOff>
    </xdr:from>
    <xdr:to>
      <xdr:col>11</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5772150" y="0"/>
          <a:ext cx="2324100" cy="0"/>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2" name="Picture 4"/>
        <xdr:cNvPicPr preferRelativeResize="1">
          <a:picLocks noChangeAspect="1"/>
        </xdr:cNvPicPr>
      </xdr:nvPicPr>
      <xdr:blipFill>
        <a:blip r:embed="rId1"/>
        <a:stretch>
          <a:fillRect/>
        </a:stretch>
      </xdr:blipFill>
      <xdr:spPr>
        <a:xfrm>
          <a:off x="7753350" y="28575"/>
          <a:ext cx="1828800" cy="266700"/>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3" name="Picture 4"/>
        <xdr:cNvPicPr preferRelativeResize="1">
          <a:picLocks noChangeAspect="1"/>
        </xdr:cNvPicPr>
      </xdr:nvPicPr>
      <xdr:blipFill>
        <a:blip r:embed="rId1"/>
        <a:stretch>
          <a:fillRect/>
        </a:stretch>
      </xdr:blipFill>
      <xdr:spPr>
        <a:xfrm>
          <a:off x="7753350" y="28575"/>
          <a:ext cx="1828800" cy="266700"/>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4" name="Picture 4"/>
        <xdr:cNvPicPr preferRelativeResize="1">
          <a:picLocks noChangeAspect="1"/>
        </xdr:cNvPicPr>
      </xdr:nvPicPr>
      <xdr:blipFill>
        <a:blip r:embed="rId1"/>
        <a:stretch>
          <a:fillRect/>
        </a:stretch>
      </xdr:blipFill>
      <xdr:spPr>
        <a:xfrm>
          <a:off x="7753350" y="28575"/>
          <a:ext cx="1828800" cy="266700"/>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5" name="Picture 4"/>
        <xdr:cNvPicPr preferRelativeResize="1">
          <a:picLocks noChangeAspect="1"/>
        </xdr:cNvPicPr>
      </xdr:nvPicPr>
      <xdr:blipFill>
        <a:blip r:embed="rId1"/>
        <a:stretch>
          <a:fillRect/>
        </a:stretch>
      </xdr:blipFill>
      <xdr:spPr>
        <a:xfrm>
          <a:off x="7753350" y="28575"/>
          <a:ext cx="1828800" cy="266700"/>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6" name="Picture 4"/>
        <xdr:cNvPicPr preferRelativeResize="1">
          <a:picLocks noChangeAspect="1"/>
        </xdr:cNvPicPr>
      </xdr:nvPicPr>
      <xdr:blipFill>
        <a:blip r:embed="rId1"/>
        <a:stretch>
          <a:fillRect/>
        </a:stretch>
      </xdr:blipFill>
      <xdr:spPr>
        <a:xfrm>
          <a:off x="7753350" y="28575"/>
          <a:ext cx="1828800" cy="266700"/>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7" name="Picture 4"/>
        <xdr:cNvPicPr preferRelativeResize="1">
          <a:picLocks noChangeAspect="1"/>
        </xdr:cNvPicPr>
      </xdr:nvPicPr>
      <xdr:blipFill>
        <a:blip r:embed="rId1"/>
        <a:stretch>
          <a:fillRect/>
        </a:stretch>
      </xdr:blipFill>
      <xdr:spPr>
        <a:xfrm>
          <a:off x="7753350" y="28575"/>
          <a:ext cx="1828800" cy="266700"/>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8" name="Picture 4"/>
        <xdr:cNvPicPr preferRelativeResize="1">
          <a:picLocks noChangeAspect="1"/>
        </xdr:cNvPicPr>
      </xdr:nvPicPr>
      <xdr:blipFill>
        <a:blip r:embed="rId1"/>
        <a:stretch>
          <a:fillRect/>
        </a:stretch>
      </xdr:blipFill>
      <xdr:spPr>
        <a:xfrm>
          <a:off x="7753350" y="28575"/>
          <a:ext cx="1828800" cy="266700"/>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9" name="Picture 4"/>
        <xdr:cNvPicPr preferRelativeResize="1">
          <a:picLocks noChangeAspect="1"/>
        </xdr:cNvPicPr>
      </xdr:nvPicPr>
      <xdr:blipFill>
        <a:blip r:embed="rId1"/>
        <a:stretch>
          <a:fillRect/>
        </a:stretch>
      </xdr:blipFill>
      <xdr:spPr>
        <a:xfrm>
          <a:off x="7753350" y="28575"/>
          <a:ext cx="1828800"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114300</xdr:rowOff>
    </xdr:from>
    <xdr:to>
      <xdr:col>3</xdr:col>
      <xdr:colOff>2324100</xdr:colOff>
      <xdr:row>1</xdr:row>
      <xdr:rowOff>123825</xdr:rowOff>
    </xdr:to>
    <xdr:pic>
      <xdr:nvPicPr>
        <xdr:cNvPr id="1" name="Picture 1"/>
        <xdr:cNvPicPr preferRelativeResize="1">
          <a:picLocks noChangeAspect="1"/>
        </xdr:cNvPicPr>
      </xdr:nvPicPr>
      <xdr:blipFill>
        <a:blip r:embed="rId1"/>
        <a:stretch>
          <a:fillRect/>
        </a:stretch>
      </xdr:blipFill>
      <xdr:spPr>
        <a:xfrm>
          <a:off x="533400" y="114300"/>
          <a:ext cx="358140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7553325" y="0"/>
          <a:ext cx="2295525" cy="0"/>
        </a:xfrm>
        <a:prstGeom prst="rect">
          <a:avLst/>
        </a:prstGeom>
        <a:noFill/>
        <a:ln w="9525" cmpd="sng">
          <a:noFill/>
        </a:ln>
      </xdr:spPr>
    </xdr:pic>
    <xdr:clientData/>
  </xdr:twoCellAnchor>
  <xdr:twoCellAnchor>
    <xdr:from>
      <xdr:col>6</xdr:col>
      <xdr:colOff>581025</xdr:colOff>
      <xdr:row>0</xdr:row>
      <xdr:rowOff>28575</xdr:rowOff>
    </xdr:from>
    <xdr:to>
      <xdr:col>8</xdr:col>
      <xdr:colOff>552450</xdr:colOff>
      <xdr:row>2</xdr:row>
      <xdr:rowOff>0</xdr:rowOff>
    </xdr:to>
    <xdr:pic>
      <xdr:nvPicPr>
        <xdr:cNvPr id="2" name="Picture 6"/>
        <xdr:cNvPicPr preferRelativeResize="1">
          <a:picLocks noChangeAspect="1"/>
        </xdr:cNvPicPr>
      </xdr:nvPicPr>
      <xdr:blipFill>
        <a:blip r:embed="rId1"/>
        <a:stretch>
          <a:fillRect/>
        </a:stretch>
      </xdr:blipFill>
      <xdr:spPr>
        <a:xfrm>
          <a:off x="4914900" y="28575"/>
          <a:ext cx="1685925" cy="390525"/>
        </a:xfrm>
        <a:prstGeom prst="rect">
          <a:avLst/>
        </a:prstGeom>
        <a:noFill/>
        <a:ln w="9525" cmpd="sng">
          <a:noFill/>
        </a:ln>
      </xdr:spPr>
    </xdr:pic>
    <xdr:clientData/>
  </xdr:twoCellAnchor>
  <xdr:twoCellAnchor>
    <xdr:from>
      <xdr:col>6</xdr:col>
      <xdr:colOff>581025</xdr:colOff>
      <xdr:row>0</xdr:row>
      <xdr:rowOff>28575</xdr:rowOff>
    </xdr:from>
    <xdr:to>
      <xdr:col>8</xdr:col>
      <xdr:colOff>552450</xdr:colOff>
      <xdr:row>2</xdr:row>
      <xdr:rowOff>0</xdr:rowOff>
    </xdr:to>
    <xdr:pic>
      <xdr:nvPicPr>
        <xdr:cNvPr id="3" name="Picture 8"/>
        <xdr:cNvPicPr preferRelativeResize="1">
          <a:picLocks noChangeAspect="1"/>
        </xdr:cNvPicPr>
      </xdr:nvPicPr>
      <xdr:blipFill>
        <a:blip r:embed="rId1"/>
        <a:stretch>
          <a:fillRect/>
        </a:stretch>
      </xdr:blipFill>
      <xdr:spPr>
        <a:xfrm>
          <a:off x="4914900" y="28575"/>
          <a:ext cx="1685925" cy="390525"/>
        </a:xfrm>
        <a:prstGeom prst="rect">
          <a:avLst/>
        </a:prstGeom>
        <a:noFill/>
        <a:ln w="9525" cmpd="sng">
          <a:noFill/>
        </a:ln>
      </xdr:spPr>
    </xdr:pic>
    <xdr:clientData/>
  </xdr:twoCellAnchor>
  <xdr:twoCellAnchor>
    <xdr:from>
      <xdr:col>6</xdr:col>
      <xdr:colOff>581025</xdr:colOff>
      <xdr:row>0</xdr:row>
      <xdr:rowOff>28575</xdr:rowOff>
    </xdr:from>
    <xdr:to>
      <xdr:col>8</xdr:col>
      <xdr:colOff>552450</xdr:colOff>
      <xdr:row>2</xdr:row>
      <xdr:rowOff>0</xdr:rowOff>
    </xdr:to>
    <xdr:pic>
      <xdr:nvPicPr>
        <xdr:cNvPr id="4" name="Picture 9"/>
        <xdr:cNvPicPr preferRelativeResize="1">
          <a:picLocks noChangeAspect="1"/>
        </xdr:cNvPicPr>
      </xdr:nvPicPr>
      <xdr:blipFill>
        <a:blip r:embed="rId1"/>
        <a:stretch>
          <a:fillRect/>
        </a:stretch>
      </xdr:blipFill>
      <xdr:spPr>
        <a:xfrm>
          <a:off x="4914900" y="28575"/>
          <a:ext cx="16859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7553325" y="0"/>
          <a:ext cx="2295525" cy="0"/>
        </a:xfrm>
        <a:prstGeom prst="rect">
          <a:avLst/>
        </a:prstGeom>
        <a:noFill/>
        <a:ln w="9525" cmpd="sng">
          <a:noFill/>
        </a:ln>
      </xdr:spPr>
    </xdr:pic>
    <xdr:clientData/>
  </xdr:twoCellAnchor>
  <xdr:twoCellAnchor>
    <xdr:from>
      <xdr:col>6</xdr:col>
      <xdr:colOff>581025</xdr:colOff>
      <xdr:row>0</xdr:row>
      <xdr:rowOff>28575</xdr:rowOff>
    </xdr:from>
    <xdr:to>
      <xdr:col>8</xdr:col>
      <xdr:colOff>552450</xdr:colOff>
      <xdr:row>2</xdr:row>
      <xdr:rowOff>0</xdr:rowOff>
    </xdr:to>
    <xdr:pic>
      <xdr:nvPicPr>
        <xdr:cNvPr id="2" name="Picture 6"/>
        <xdr:cNvPicPr preferRelativeResize="1">
          <a:picLocks noChangeAspect="1"/>
        </xdr:cNvPicPr>
      </xdr:nvPicPr>
      <xdr:blipFill>
        <a:blip r:embed="rId1"/>
        <a:stretch>
          <a:fillRect/>
        </a:stretch>
      </xdr:blipFill>
      <xdr:spPr>
        <a:xfrm>
          <a:off x="4914900" y="28575"/>
          <a:ext cx="1685925" cy="390525"/>
        </a:xfrm>
        <a:prstGeom prst="rect">
          <a:avLst/>
        </a:prstGeom>
        <a:noFill/>
        <a:ln w="9525" cmpd="sng">
          <a:noFill/>
        </a:ln>
      </xdr:spPr>
    </xdr:pic>
    <xdr:clientData/>
  </xdr:twoCellAnchor>
  <xdr:twoCellAnchor>
    <xdr:from>
      <xdr:col>6</xdr:col>
      <xdr:colOff>581025</xdr:colOff>
      <xdr:row>0</xdr:row>
      <xdr:rowOff>28575</xdr:rowOff>
    </xdr:from>
    <xdr:to>
      <xdr:col>8</xdr:col>
      <xdr:colOff>552450</xdr:colOff>
      <xdr:row>2</xdr:row>
      <xdr:rowOff>0</xdr:rowOff>
    </xdr:to>
    <xdr:pic>
      <xdr:nvPicPr>
        <xdr:cNvPr id="3" name="Picture 8"/>
        <xdr:cNvPicPr preferRelativeResize="1">
          <a:picLocks noChangeAspect="1"/>
        </xdr:cNvPicPr>
      </xdr:nvPicPr>
      <xdr:blipFill>
        <a:blip r:embed="rId1"/>
        <a:stretch>
          <a:fillRect/>
        </a:stretch>
      </xdr:blipFill>
      <xdr:spPr>
        <a:xfrm>
          <a:off x="4914900" y="28575"/>
          <a:ext cx="1685925" cy="390525"/>
        </a:xfrm>
        <a:prstGeom prst="rect">
          <a:avLst/>
        </a:prstGeom>
        <a:noFill/>
        <a:ln w="9525" cmpd="sng">
          <a:noFill/>
        </a:ln>
      </xdr:spPr>
    </xdr:pic>
    <xdr:clientData/>
  </xdr:twoCellAnchor>
  <xdr:twoCellAnchor>
    <xdr:from>
      <xdr:col>6</xdr:col>
      <xdr:colOff>581025</xdr:colOff>
      <xdr:row>0</xdr:row>
      <xdr:rowOff>28575</xdr:rowOff>
    </xdr:from>
    <xdr:to>
      <xdr:col>8</xdr:col>
      <xdr:colOff>552450</xdr:colOff>
      <xdr:row>2</xdr:row>
      <xdr:rowOff>0</xdr:rowOff>
    </xdr:to>
    <xdr:pic>
      <xdr:nvPicPr>
        <xdr:cNvPr id="4" name="Picture 9"/>
        <xdr:cNvPicPr preferRelativeResize="1">
          <a:picLocks noChangeAspect="1"/>
        </xdr:cNvPicPr>
      </xdr:nvPicPr>
      <xdr:blipFill>
        <a:blip r:embed="rId1"/>
        <a:stretch>
          <a:fillRect/>
        </a:stretch>
      </xdr:blipFill>
      <xdr:spPr>
        <a:xfrm>
          <a:off x="4914900" y="28575"/>
          <a:ext cx="1685925"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P_8-11_gorica_delovn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definedNames>
      <definedName name="Jun_Hide_CU"/>
      <definedName name="Jun_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row r="6">
          <cell r="A6" t="str">
            <v>OP 8-11 Gorica</v>
          </cell>
        </row>
        <row r="8">
          <cell r="A8" t="str">
            <v>8 - 11 let</v>
          </cell>
          <cell r="B8" t="str">
            <v>m ž</v>
          </cell>
        </row>
        <row r="10">
          <cell r="A10" t="str">
            <v>11./12.4.</v>
          </cell>
          <cell r="B10" t="str">
            <v>Bor Zorzut</v>
          </cell>
          <cell r="C10" t="str">
            <v>TK Gorica Nova Gorica</v>
          </cell>
          <cell r="E10" t="str">
            <v>Aleš Brecelj</v>
          </cell>
        </row>
      </sheetData>
      <sheetData sheetId="30">
        <row r="7">
          <cell r="A7">
            <v>1</v>
          </cell>
          <cell r="B7">
            <v>9195</v>
          </cell>
          <cell r="C7" t="str">
            <v>MAŠOVIĆ</v>
          </cell>
          <cell r="D7" t="str">
            <v>NINA</v>
          </cell>
          <cell r="E7" t="str">
            <v>TOPTE</v>
          </cell>
          <cell r="F7">
            <v>38549</v>
          </cell>
        </row>
        <row r="8">
          <cell r="A8">
            <v>2</v>
          </cell>
          <cell r="B8">
            <v>9105</v>
          </cell>
          <cell r="C8" t="str">
            <v>Sedej</v>
          </cell>
          <cell r="D8" t="str">
            <v>Špela</v>
          </cell>
          <cell r="E8" t="str">
            <v>TABRE</v>
          </cell>
          <cell r="F8">
            <v>38526</v>
          </cell>
        </row>
        <row r="9">
          <cell r="A9">
            <v>3</v>
          </cell>
          <cell r="C9" t="str">
            <v>Zagorc</v>
          </cell>
          <cell r="D9" t="str">
            <v>Nichole</v>
          </cell>
          <cell r="E9" t="str">
            <v>N.GOR</v>
          </cell>
        </row>
        <row r="10">
          <cell r="A10">
            <v>4</v>
          </cell>
          <cell r="C10" t="str">
            <v>Praček</v>
          </cell>
          <cell r="D10" t="str">
            <v>Ana Tara</v>
          </cell>
          <cell r="E10" t="str">
            <v>KOPER</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71"/>
  <sheetViews>
    <sheetView tabSelected="1" zoomScale="85" zoomScaleNormal="85" zoomScalePageLayoutView="0" workbookViewId="0" topLeftCell="A1">
      <selection activeCell="K21" sqref="K21"/>
    </sheetView>
  </sheetViews>
  <sheetFormatPr defaultColWidth="9.140625" defaultRowHeight="15"/>
  <cols>
    <col min="1" max="1" width="5.8515625" style="12" customWidth="1"/>
    <col min="2" max="2" width="5.7109375" style="2" customWidth="1"/>
    <col min="3" max="3" width="17.00390625" style="2" customWidth="1"/>
    <col min="4" max="4" width="11.28125" style="2" customWidth="1"/>
    <col min="5" max="5" width="10.8515625" style="2" customWidth="1"/>
    <col min="6" max="6" width="14.28125" style="38" customWidth="1"/>
    <col min="7" max="7" width="13.28125" style="34" customWidth="1"/>
    <col min="8" max="8" width="12.421875" style="34" customWidth="1"/>
    <col min="9" max="9" width="11.421875" style="2" customWidth="1"/>
    <col min="10" max="10" width="9.140625" style="2" customWidth="1"/>
    <col min="11" max="11" width="8.8515625" style="10" customWidth="1"/>
    <col min="12" max="21" width="9.140625" style="11" customWidth="1"/>
    <col min="22" max="22" width="9.140625" style="77" customWidth="1"/>
    <col min="23" max="26" width="9.140625" style="11" customWidth="1"/>
    <col min="27" max="16384" width="9.140625" style="78" customWidth="1"/>
  </cols>
  <sheetData>
    <row r="1" spans="1:10" ht="18">
      <c r="A1" s="1" t="s">
        <v>0</v>
      </c>
      <c r="C1" s="3"/>
      <c r="D1" s="4"/>
      <c r="E1" s="5"/>
      <c r="F1" s="6" t="s">
        <v>1</v>
      </c>
      <c r="G1" s="7"/>
      <c r="H1" s="8" t="s">
        <v>2</v>
      </c>
      <c r="I1" s="4"/>
      <c r="J1" s="9"/>
    </row>
    <row r="2" spans="2:10" ht="15">
      <c r="B2" s="13"/>
      <c r="C2" s="14"/>
      <c r="D2" s="15"/>
      <c r="E2" s="16" t="s">
        <v>3</v>
      </c>
      <c r="F2" s="17"/>
      <c r="G2" s="7"/>
      <c r="H2" s="18"/>
      <c r="I2" s="19"/>
      <c r="J2" s="20"/>
    </row>
    <row r="3" spans="1:10" ht="12.75">
      <c r="A3" s="21" t="s">
        <v>4</v>
      </c>
      <c r="B3" s="21"/>
      <c r="C3" s="21"/>
      <c r="D3" s="22" t="s">
        <v>5</v>
      </c>
      <c r="E3" s="21"/>
      <c r="F3" s="22" t="s">
        <v>6</v>
      </c>
      <c r="G3" s="22" t="s">
        <v>7</v>
      </c>
      <c r="H3" s="22" t="s">
        <v>8</v>
      </c>
      <c r="I3" s="21"/>
      <c r="J3" s="23" t="s">
        <v>9</v>
      </c>
    </row>
    <row r="4" spans="1:10" ht="13.5" thickBot="1">
      <c r="A4" s="24" t="s">
        <v>0</v>
      </c>
      <c r="B4" s="24"/>
      <c r="C4" s="25"/>
      <c r="D4" s="26"/>
      <c r="E4" s="26"/>
      <c r="F4" s="27"/>
      <c r="G4" s="28"/>
      <c r="H4" s="29"/>
      <c r="I4" s="252"/>
      <c r="J4" s="252"/>
    </row>
    <row r="5" spans="1:10" ht="12.75">
      <c r="A5" s="30" t="s">
        <v>10</v>
      </c>
      <c r="B5" s="30" t="s">
        <v>11</v>
      </c>
      <c r="C5" s="31" t="s">
        <v>12</v>
      </c>
      <c r="D5" s="31" t="s">
        <v>13</v>
      </c>
      <c r="E5" s="31" t="s">
        <v>5</v>
      </c>
      <c r="F5" s="30" t="s">
        <v>14</v>
      </c>
      <c r="G5" s="30" t="s">
        <v>15</v>
      </c>
      <c r="H5" s="30" t="s">
        <v>16</v>
      </c>
      <c r="I5" s="31" t="s">
        <v>17</v>
      </c>
      <c r="J5" s="32"/>
    </row>
    <row r="6" ht="15">
      <c r="F6" s="33"/>
    </row>
    <row r="7" spans="1:5" ht="15">
      <c r="A7" s="35">
        <v>1</v>
      </c>
      <c r="B7" s="36" t="s">
        <v>18</v>
      </c>
      <c r="C7" s="37" t="s">
        <v>19</v>
      </c>
      <c r="D7" s="37" t="s">
        <v>20</v>
      </c>
      <c r="E7" s="37" t="s">
        <v>21</v>
      </c>
    </row>
    <row r="8" spans="2:6" ht="15">
      <c r="B8" s="34"/>
      <c r="E8" s="39"/>
      <c r="F8" s="37" t="s">
        <v>19</v>
      </c>
    </row>
    <row r="9" spans="1:12" ht="15">
      <c r="A9" s="35">
        <v>2</v>
      </c>
      <c r="B9" s="36"/>
      <c r="C9" s="37" t="s">
        <v>22</v>
      </c>
      <c r="D9" s="37"/>
      <c r="E9" s="40"/>
      <c r="G9" s="41"/>
      <c r="H9" s="42"/>
      <c r="I9" s="42"/>
      <c r="J9" s="42"/>
      <c r="K9" s="43"/>
      <c r="L9" s="44"/>
    </row>
    <row r="10" spans="2:12" ht="15">
      <c r="B10" s="34"/>
      <c r="G10" s="45" t="s">
        <v>23</v>
      </c>
      <c r="H10" s="42"/>
      <c r="I10" s="42"/>
      <c r="J10" s="42"/>
      <c r="K10" s="43"/>
      <c r="L10" s="44"/>
    </row>
    <row r="11" spans="1:12" ht="15">
      <c r="A11" s="35">
        <v>3</v>
      </c>
      <c r="B11" s="36" t="s">
        <v>24</v>
      </c>
      <c r="C11" s="37" t="s">
        <v>23</v>
      </c>
      <c r="D11" s="37" t="s">
        <v>25</v>
      </c>
      <c r="E11" s="37" t="s">
        <v>26</v>
      </c>
      <c r="G11" s="46" t="s">
        <v>27</v>
      </c>
      <c r="H11" s="42"/>
      <c r="I11" s="42"/>
      <c r="J11" s="42"/>
      <c r="K11" s="43"/>
      <c r="L11" s="44"/>
    </row>
    <row r="12" spans="2:12" ht="15">
      <c r="B12" s="34"/>
      <c r="E12" s="39"/>
      <c r="F12" s="37" t="s">
        <v>23</v>
      </c>
      <c r="G12" s="47"/>
      <c r="H12" s="42"/>
      <c r="I12" s="42"/>
      <c r="J12" s="42"/>
      <c r="K12" s="43"/>
      <c r="L12" s="44"/>
    </row>
    <row r="13" spans="1:12" ht="15">
      <c r="A13" s="35">
        <v>4</v>
      </c>
      <c r="B13" s="36" t="s">
        <v>28</v>
      </c>
      <c r="C13" s="37" t="s">
        <v>29</v>
      </c>
      <c r="D13" s="37" t="s">
        <v>30</v>
      </c>
      <c r="E13" s="40" t="s">
        <v>21</v>
      </c>
      <c r="F13" s="38" t="s">
        <v>31</v>
      </c>
      <c r="G13" s="48"/>
      <c r="H13" s="49"/>
      <c r="I13" s="42"/>
      <c r="J13" s="42"/>
      <c r="K13" s="43"/>
      <c r="L13" s="44"/>
    </row>
    <row r="14" spans="2:12" ht="15">
      <c r="B14" s="34"/>
      <c r="G14" s="48"/>
      <c r="H14" s="37" t="s">
        <v>32</v>
      </c>
      <c r="I14" s="42"/>
      <c r="J14" s="42"/>
      <c r="K14" s="43"/>
      <c r="L14" s="44"/>
    </row>
    <row r="15" spans="1:12" ht="15">
      <c r="A15" s="35">
        <v>5</v>
      </c>
      <c r="B15" s="36" t="s">
        <v>33</v>
      </c>
      <c r="C15" s="37" t="s">
        <v>34</v>
      </c>
      <c r="D15" s="37" t="s">
        <v>35</v>
      </c>
      <c r="E15" s="37" t="s">
        <v>36</v>
      </c>
      <c r="F15" s="50"/>
      <c r="G15" s="48"/>
      <c r="H15" s="51" t="s">
        <v>27</v>
      </c>
      <c r="I15" s="42"/>
      <c r="J15" s="42"/>
      <c r="K15" s="43"/>
      <c r="L15" s="44"/>
    </row>
    <row r="16" spans="2:12" ht="15">
      <c r="B16" s="34"/>
      <c r="E16" s="39"/>
      <c r="F16" s="37" t="s">
        <v>34</v>
      </c>
      <c r="G16" s="52"/>
      <c r="H16" s="52"/>
      <c r="I16" s="42"/>
      <c r="J16" s="42"/>
      <c r="K16" s="43"/>
      <c r="L16" s="44"/>
    </row>
    <row r="17" spans="1:12" ht="15">
      <c r="A17" s="35">
        <v>6</v>
      </c>
      <c r="B17" s="36" t="s">
        <v>37</v>
      </c>
      <c r="C17" s="37" t="s">
        <v>38</v>
      </c>
      <c r="D17" s="37" t="s">
        <v>39</v>
      </c>
      <c r="E17" s="40" t="s">
        <v>36</v>
      </c>
      <c r="F17" s="38" t="s">
        <v>31</v>
      </c>
      <c r="G17" s="47"/>
      <c r="H17" s="52"/>
      <c r="I17" s="42"/>
      <c r="J17" s="42"/>
      <c r="K17" s="43"/>
      <c r="L17" s="44"/>
    </row>
    <row r="18" spans="2:12" ht="15">
      <c r="B18" s="34"/>
      <c r="G18" s="53" t="s">
        <v>32</v>
      </c>
      <c r="H18" s="47"/>
      <c r="I18" s="42"/>
      <c r="J18" s="42"/>
      <c r="K18" s="43"/>
      <c r="L18" s="44"/>
    </row>
    <row r="19" spans="1:12" ht="15">
      <c r="A19" s="35">
        <v>7</v>
      </c>
      <c r="B19" s="36"/>
      <c r="C19" s="37" t="s">
        <v>22</v>
      </c>
      <c r="D19" s="37"/>
      <c r="E19" s="37"/>
      <c r="F19" s="50"/>
      <c r="G19" s="54" t="s">
        <v>31</v>
      </c>
      <c r="H19" s="52"/>
      <c r="I19" s="42"/>
      <c r="J19" s="42"/>
      <c r="K19" s="43"/>
      <c r="L19" s="44"/>
    </row>
    <row r="20" spans="2:12" ht="15">
      <c r="B20" s="34"/>
      <c r="E20" s="39"/>
      <c r="F20" s="37" t="s">
        <v>32</v>
      </c>
      <c r="G20" s="41"/>
      <c r="H20" s="52"/>
      <c r="I20" s="42"/>
      <c r="J20" s="42"/>
      <c r="K20" s="43"/>
      <c r="L20" s="44"/>
    </row>
    <row r="21" spans="1:12" ht="15.75" thickBot="1">
      <c r="A21" s="35">
        <v>8</v>
      </c>
      <c r="B21" s="36" t="s">
        <v>40</v>
      </c>
      <c r="C21" s="37" t="s">
        <v>32</v>
      </c>
      <c r="D21" s="37" t="s">
        <v>41</v>
      </c>
      <c r="E21" s="40" t="s">
        <v>36</v>
      </c>
      <c r="G21" s="42"/>
      <c r="H21" s="52"/>
      <c r="I21" s="42"/>
      <c r="J21" s="42"/>
      <c r="K21" s="43"/>
      <c r="L21" s="44"/>
    </row>
    <row r="22" spans="2:12" ht="15.75">
      <c r="B22" s="34"/>
      <c r="G22" s="42"/>
      <c r="H22" s="55"/>
      <c r="I22" s="253" t="s">
        <v>42</v>
      </c>
      <c r="J22" s="254"/>
      <c r="K22" s="43"/>
      <c r="L22" s="44"/>
    </row>
    <row r="23" spans="1:12" ht="16.5" thickBot="1">
      <c r="A23" s="35">
        <v>9</v>
      </c>
      <c r="B23" s="36" t="s">
        <v>43</v>
      </c>
      <c r="C23" s="37" t="s">
        <v>44</v>
      </c>
      <c r="D23" s="37" t="s">
        <v>45</v>
      </c>
      <c r="E23" s="37" t="s">
        <v>46</v>
      </c>
      <c r="F23" s="50"/>
      <c r="G23" s="42"/>
      <c r="H23" s="55"/>
      <c r="I23" s="255" t="s">
        <v>31</v>
      </c>
      <c r="J23" s="256"/>
      <c r="K23" s="56"/>
      <c r="L23" s="44"/>
    </row>
    <row r="24" spans="2:12" ht="15">
      <c r="B24" s="34"/>
      <c r="E24" s="39"/>
      <c r="F24" s="37" t="s">
        <v>44</v>
      </c>
      <c r="G24" s="42"/>
      <c r="H24" s="52"/>
      <c r="I24" s="42"/>
      <c r="J24" s="57"/>
      <c r="K24" s="56"/>
      <c r="L24" s="44"/>
    </row>
    <row r="25" spans="1:12" ht="15">
      <c r="A25" s="35">
        <v>10</v>
      </c>
      <c r="B25" s="36"/>
      <c r="C25" s="37" t="s">
        <v>22</v>
      </c>
      <c r="D25" s="37"/>
      <c r="E25" s="40"/>
      <c r="G25" s="41"/>
      <c r="H25" s="52"/>
      <c r="I25" s="42"/>
      <c r="J25" s="57"/>
      <c r="K25" s="56"/>
      <c r="L25" s="44"/>
    </row>
    <row r="26" spans="2:12" ht="15">
      <c r="B26" s="34"/>
      <c r="G26" s="45" t="s">
        <v>47</v>
      </c>
      <c r="H26" s="52"/>
      <c r="I26" s="42"/>
      <c r="J26" s="57"/>
      <c r="K26" s="56"/>
      <c r="L26" s="44"/>
    </row>
    <row r="27" spans="1:12" ht="15">
      <c r="A27" s="35">
        <v>11</v>
      </c>
      <c r="B27" s="36" t="s">
        <v>48</v>
      </c>
      <c r="C27" s="37" t="s">
        <v>49</v>
      </c>
      <c r="D27" s="37" t="s">
        <v>50</v>
      </c>
      <c r="E27" s="37" t="s">
        <v>51</v>
      </c>
      <c r="G27" s="46" t="s">
        <v>27</v>
      </c>
      <c r="H27" s="52"/>
      <c r="I27" s="42"/>
      <c r="J27" s="57"/>
      <c r="K27" s="56"/>
      <c r="L27" s="44"/>
    </row>
    <row r="28" spans="2:12" ht="15">
      <c r="B28" s="34"/>
      <c r="E28" s="39"/>
      <c r="F28" s="37" t="s">
        <v>47</v>
      </c>
      <c r="G28" s="47"/>
      <c r="H28" s="52"/>
      <c r="I28" s="42"/>
      <c r="J28" s="57"/>
      <c r="K28" s="56"/>
      <c r="L28" s="44"/>
    </row>
    <row r="29" spans="1:12" ht="15">
      <c r="A29" s="35">
        <v>12</v>
      </c>
      <c r="B29" s="36" t="s">
        <v>52</v>
      </c>
      <c r="C29" s="37" t="s">
        <v>47</v>
      </c>
      <c r="D29" s="37" t="s">
        <v>53</v>
      </c>
      <c r="E29" s="37" t="s">
        <v>51</v>
      </c>
      <c r="F29" s="58">
        <v>21</v>
      </c>
      <c r="G29" s="48"/>
      <c r="H29" s="48"/>
      <c r="I29" s="49"/>
      <c r="J29" s="57"/>
      <c r="K29" s="56"/>
      <c r="L29" s="44"/>
    </row>
    <row r="30" spans="2:12" ht="15">
      <c r="B30" s="34"/>
      <c r="G30" s="48"/>
      <c r="H30" s="37" t="s">
        <v>47</v>
      </c>
      <c r="I30" s="59"/>
      <c r="J30" s="57"/>
      <c r="K30" s="56"/>
      <c r="L30" s="44"/>
    </row>
    <row r="31" spans="1:12" ht="15">
      <c r="A31" s="35">
        <v>13</v>
      </c>
      <c r="B31" s="36" t="s">
        <v>54</v>
      </c>
      <c r="C31" s="37" t="s">
        <v>55</v>
      </c>
      <c r="D31" s="37" t="s">
        <v>56</v>
      </c>
      <c r="E31" s="37" t="s">
        <v>57</v>
      </c>
      <c r="G31" s="48"/>
      <c r="H31" s="49" t="s">
        <v>27</v>
      </c>
      <c r="I31" s="49"/>
      <c r="J31" s="57"/>
      <c r="K31" s="56"/>
      <c r="L31" s="44"/>
    </row>
    <row r="32" spans="2:12" ht="15">
      <c r="B32" s="34"/>
      <c r="E32" s="39"/>
      <c r="F32" s="37" t="s">
        <v>58</v>
      </c>
      <c r="G32" s="48"/>
      <c r="H32" s="49"/>
      <c r="I32" s="49"/>
      <c r="J32" s="57"/>
      <c r="K32" s="56"/>
      <c r="L32" s="44"/>
    </row>
    <row r="33" spans="1:12" ht="15">
      <c r="A33" s="35">
        <v>14</v>
      </c>
      <c r="B33" s="36" t="s">
        <v>59</v>
      </c>
      <c r="C33" s="37" t="s">
        <v>58</v>
      </c>
      <c r="D33" s="37" t="s">
        <v>60</v>
      </c>
      <c r="E33" s="37" t="s">
        <v>61</v>
      </c>
      <c r="F33" s="60" t="s">
        <v>31</v>
      </c>
      <c r="G33" s="47"/>
      <c r="H33" s="42"/>
      <c r="I33" s="42"/>
      <c r="J33" s="57"/>
      <c r="K33" s="56"/>
      <c r="L33" s="44"/>
    </row>
    <row r="34" spans="2:12" ht="15">
      <c r="B34" s="34"/>
      <c r="G34" s="53" t="s">
        <v>58</v>
      </c>
      <c r="H34" s="41"/>
      <c r="I34" s="42"/>
      <c r="J34" s="57"/>
      <c r="K34" s="56"/>
      <c r="L34" s="44"/>
    </row>
    <row r="35" spans="1:12" ht="15">
      <c r="A35" s="35">
        <v>15</v>
      </c>
      <c r="B35" s="36"/>
      <c r="C35" s="37" t="s">
        <v>22</v>
      </c>
      <c r="D35" s="37"/>
      <c r="E35" s="37"/>
      <c r="G35" s="59" t="s">
        <v>31</v>
      </c>
      <c r="H35" s="42"/>
      <c r="I35" s="42"/>
      <c r="J35" s="57"/>
      <c r="K35" s="56"/>
      <c r="L35" s="44"/>
    </row>
    <row r="36" spans="2:12" ht="15">
      <c r="B36" s="34"/>
      <c r="E36" s="39"/>
      <c r="F36" s="37" t="s">
        <v>62</v>
      </c>
      <c r="G36" s="41"/>
      <c r="H36" s="42"/>
      <c r="I36" s="42"/>
      <c r="J36" s="57"/>
      <c r="K36" s="56"/>
      <c r="L36" s="44"/>
    </row>
    <row r="37" spans="1:12" ht="15">
      <c r="A37" s="35">
        <v>16</v>
      </c>
      <c r="B37" s="36" t="s">
        <v>63</v>
      </c>
      <c r="C37" s="37" t="s">
        <v>62</v>
      </c>
      <c r="D37" s="37" t="s">
        <v>64</v>
      </c>
      <c r="E37" s="40" t="s">
        <v>65</v>
      </c>
      <c r="F37" s="61"/>
      <c r="G37" s="42"/>
      <c r="H37" s="42"/>
      <c r="I37" s="42"/>
      <c r="J37" s="57"/>
      <c r="K37" s="56"/>
      <c r="L37" s="44"/>
    </row>
    <row r="38" spans="1:12" ht="15.75">
      <c r="A38" s="62"/>
      <c r="B38" s="63"/>
      <c r="C38" s="257"/>
      <c r="D38" s="258"/>
      <c r="E38" s="64"/>
      <c r="F38" s="65"/>
      <c r="G38" s="66"/>
      <c r="H38" s="67"/>
      <c r="I38" s="68"/>
      <c r="J38" s="259"/>
      <c r="K38" s="259"/>
      <c r="L38" s="63"/>
    </row>
    <row r="39" spans="1:12" ht="15">
      <c r="A39" s="69"/>
      <c r="B39" s="70"/>
      <c r="C39" s="71"/>
      <c r="D39" s="71"/>
      <c r="E39" s="71"/>
      <c r="F39" s="50"/>
      <c r="G39" s="55"/>
      <c r="H39" s="55"/>
      <c r="I39" s="55"/>
      <c r="J39" s="260"/>
      <c r="K39" s="260"/>
      <c r="L39" s="67"/>
    </row>
    <row r="40" spans="1:12" ht="15">
      <c r="A40" s="69"/>
      <c r="B40" s="70"/>
      <c r="C40" s="71"/>
      <c r="D40" s="71"/>
      <c r="E40" s="71"/>
      <c r="F40" s="71"/>
      <c r="G40" s="55"/>
      <c r="H40" s="55"/>
      <c r="I40" s="55"/>
      <c r="J40" s="57"/>
      <c r="K40" s="72"/>
      <c r="L40" s="67"/>
    </row>
    <row r="41" spans="1:12" ht="15">
      <c r="A41" s="69"/>
      <c r="B41" s="70"/>
      <c r="C41" s="71"/>
      <c r="D41" s="71"/>
      <c r="E41" s="71"/>
      <c r="F41" s="50"/>
      <c r="G41" s="55"/>
      <c r="H41" s="55"/>
      <c r="I41" s="55"/>
      <c r="J41" s="55"/>
      <c r="K41" s="72"/>
      <c r="L41" s="67"/>
    </row>
    <row r="42" spans="1:12" ht="15">
      <c r="A42" s="69"/>
      <c r="B42" s="70"/>
      <c r="C42" s="71"/>
      <c r="D42" s="71"/>
      <c r="E42" s="71"/>
      <c r="F42" s="50"/>
      <c r="G42" s="71"/>
      <c r="H42" s="55"/>
      <c r="I42" s="55"/>
      <c r="J42" s="55"/>
      <c r="K42" s="72"/>
      <c r="L42" s="67"/>
    </row>
    <row r="43" spans="1:12" ht="15">
      <c r="A43" s="69"/>
      <c r="B43" s="70"/>
      <c r="C43" s="71"/>
      <c r="D43" s="71"/>
      <c r="E43" s="71"/>
      <c r="F43" s="50"/>
      <c r="G43" s="73"/>
      <c r="H43" s="55"/>
      <c r="I43" s="55"/>
      <c r="J43" s="55"/>
      <c r="K43" s="72"/>
      <c r="L43" s="67"/>
    </row>
    <row r="44" spans="1:12" ht="15">
      <c r="A44" s="69"/>
      <c r="B44" s="70"/>
      <c r="C44" s="71"/>
      <c r="D44" s="71"/>
      <c r="E44" s="71"/>
      <c r="F44" s="71"/>
      <c r="G44" s="55"/>
      <c r="H44" s="55"/>
      <c r="I44" s="55"/>
      <c r="J44" s="55"/>
      <c r="K44" s="72"/>
      <c r="L44" s="67"/>
    </row>
    <row r="45" spans="1:12" ht="15">
      <c r="A45" s="69"/>
      <c r="B45" s="70"/>
      <c r="C45" s="71"/>
      <c r="D45" s="71"/>
      <c r="E45" s="71"/>
      <c r="F45" s="50"/>
      <c r="G45" s="73"/>
      <c r="H45" s="73"/>
      <c r="I45" s="55"/>
      <c r="J45" s="55"/>
      <c r="K45" s="72"/>
      <c r="L45" s="67"/>
    </row>
    <row r="46" spans="1:12" ht="15">
      <c r="A46" s="69"/>
      <c r="B46" s="70"/>
      <c r="C46" s="71"/>
      <c r="D46" s="71"/>
      <c r="E46" s="71"/>
      <c r="F46" s="50"/>
      <c r="G46" s="73"/>
      <c r="H46" s="71"/>
      <c r="I46" s="55"/>
      <c r="J46" s="55"/>
      <c r="K46" s="72"/>
      <c r="L46" s="67"/>
    </row>
    <row r="47" spans="1:12" ht="15">
      <c r="A47" s="69"/>
      <c r="B47" s="70"/>
      <c r="C47" s="71"/>
      <c r="D47" s="71"/>
      <c r="E47" s="71"/>
      <c r="F47" s="50"/>
      <c r="G47" s="73"/>
      <c r="H47" s="73"/>
      <c r="I47" s="55"/>
      <c r="J47" s="55"/>
      <c r="K47" s="74"/>
      <c r="L47" s="44"/>
    </row>
    <row r="48" spans="1:12" ht="15">
      <c r="A48" s="69"/>
      <c r="B48" s="70"/>
      <c r="C48" s="71"/>
      <c r="D48" s="71"/>
      <c r="E48" s="71"/>
      <c r="F48" s="71"/>
      <c r="G48" s="55"/>
      <c r="H48" s="55"/>
      <c r="I48" s="55"/>
      <c r="J48" s="55"/>
      <c r="K48" s="74"/>
      <c r="L48" s="44"/>
    </row>
    <row r="49" spans="1:12" ht="15">
      <c r="A49" s="69"/>
      <c r="B49" s="70"/>
      <c r="C49" s="71"/>
      <c r="D49" s="71"/>
      <c r="E49" s="71"/>
      <c r="F49" s="50"/>
      <c r="G49" s="55"/>
      <c r="H49" s="55"/>
      <c r="I49" s="55"/>
      <c r="J49" s="55"/>
      <c r="K49" s="74"/>
      <c r="L49" s="44"/>
    </row>
    <row r="50" spans="1:12" ht="15">
      <c r="A50" s="69"/>
      <c r="B50" s="70"/>
      <c r="C50" s="71"/>
      <c r="D50" s="71"/>
      <c r="E50" s="71"/>
      <c r="F50" s="50"/>
      <c r="G50" s="71"/>
      <c r="H50" s="55"/>
      <c r="I50" s="55"/>
      <c r="J50" s="55"/>
      <c r="K50" s="74"/>
      <c r="L50" s="44"/>
    </row>
    <row r="51" spans="1:12" ht="15">
      <c r="A51" s="69"/>
      <c r="B51" s="70"/>
      <c r="C51" s="71"/>
      <c r="D51" s="71"/>
      <c r="E51" s="71"/>
      <c r="F51" s="50"/>
      <c r="G51" s="73"/>
      <c r="H51" s="55"/>
      <c r="I51" s="55"/>
      <c r="J51" s="55"/>
      <c r="K51" s="74"/>
      <c r="L51" s="44"/>
    </row>
    <row r="52" spans="1:12" ht="15">
      <c r="A52" s="69"/>
      <c r="B52" s="70"/>
      <c r="C52" s="71"/>
      <c r="D52" s="71"/>
      <c r="E52" s="71"/>
      <c r="F52" s="71"/>
      <c r="G52" s="55"/>
      <c r="H52" s="55"/>
      <c r="I52" s="55"/>
      <c r="J52" s="55"/>
      <c r="K52" s="74"/>
      <c r="L52" s="44"/>
    </row>
    <row r="53" spans="1:12" ht="15">
      <c r="A53" s="69"/>
      <c r="B53" s="70"/>
      <c r="C53" s="71"/>
      <c r="D53" s="71"/>
      <c r="E53" s="71"/>
      <c r="F53" s="50"/>
      <c r="G53" s="55"/>
      <c r="H53" s="55"/>
      <c r="I53" s="55"/>
      <c r="J53" s="55"/>
      <c r="K53" s="74"/>
      <c r="L53" s="44"/>
    </row>
    <row r="54" spans="1:12" ht="15">
      <c r="A54" s="69"/>
      <c r="B54" s="70"/>
      <c r="C54" s="71"/>
      <c r="D54" s="71"/>
      <c r="E54" s="71"/>
      <c r="F54" s="50"/>
      <c r="G54" s="55"/>
      <c r="H54" s="55"/>
      <c r="I54" s="71"/>
      <c r="J54" s="55"/>
      <c r="K54" s="74"/>
      <c r="L54" s="44"/>
    </row>
    <row r="55" spans="1:12" ht="15">
      <c r="A55" s="69"/>
      <c r="B55" s="70"/>
      <c r="C55" s="71"/>
      <c r="D55" s="71"/>
      <c r="E55" s="71"/>
      <c r="F55" s="50"/>
      <c r="G55" s="55"/>
      <c r="H55" s="55"/>
      <c r="I55" s="75"/>
      <c r="J55" s="55"/>
      <c r="K55" s="74"/>
      <c r="L55" s="44"/>
    </row>
    <row r="56" spans="1:12" ht="15">
      <c r="A56" s="69"/>
      <c r="B56" s="70"/>
      <c r="C56" s="71"/>
      <c r="D56" s="71"/>
      <c r="E56" s="71"/>
      <c r="F56" s="71"/>
      <c r="G56" s="55"/>
      <c r="H56" s="55"/>
      <c r="I56" s="55"/>
      <c r="J56" s="55"/>
      <c r="K56" s="74"/>
      <c r="L56" s="44"/>
    </row>
    <row r="57" spans="1:12" ht="15">
      <c r="A57" s="69"/>
      <c r="B57" s="70"/>
      <c r="C57" s="71"/>
      <c r="D57" s="71"/>
      <c r="E57" s="71"/>
      <c r="F57" s="50"/>
      <c r="G57" s="55"/>
      <c r="H57" s="55"/>
      <c r="I57" s="55"/>
      <c r="J57" s="55"/>
      <c r="K57" s="74"/>
      <c r="L57" s="44"/>
    </row>
    <row r="58" spans="1:12" ht="15">
      <c r="A58" s="69"/>
      <c r="B58" s="70"/>
      <c r="C58" s="71"/>
      <c r="D58" s="71"/>
      <c r="E58" s="71"/>
      <c r="F58" s="50"/>
      <c r="G58" s="71"/>
      <c r="H58" s="55"/>
      <c r="I58" s="55"/>
      <c r="J58" s="55"/>
      <c r="K58" s="74"/>
      <c r="L58" s="44"/>
    </row>
    <row r="59" spans="1:12" ht="15">
      <c r="A59" s="69"/>
      <c r="B59" s="70"/>
      <c r="C59" s="71"/>
      <c r="D59" s="71"/>
      <c r="E59" s="71"/>
      <c r="F59" s="50"/>
      <c r="G59" s="73"/>
      <c r="H59" s="55"/>
      <c r="I59" s="55"/>
      <c r="J59" s="55"/>
      <c r="K59" s="74"/>
      <c r="L59" s="44"/>
    </row>
    <row r="60" spans="1:12" ht="15">
      <c r="A60" s="69"/>
      <c r="B60" s="70"/>
      <c r="C60" s="71"/>
      <c r="D60" s="71"/>
      <c r="E60" s="71"/>
      <c r="F60" s="71"/>
      <c r="G60" s="55"/>
      <c r="H60" s="55"/>
      <c r="I60" s="55"/>
      <c r="J60" s="55"/>
      <c r="K60" s="74"/>
      <c r="L60" s="44"/>
    </row>
    <row r="61" spans="1:12" ht="15">
      <c r="A61" s="69"/>
      <c r="B61" s="70"/>
      <c r="C61" s="71"/>
      <c r="D61" s="71"/>
      <c r="E61" s="71"/>
      <c r="F61" s="50"/>
      <c r="G61" s="73"/>
      <c r="H61" s="73"/>
      <c r="I61" s="73"/>
      <c r="J61" s="55"/>
      <c r="K61" s="74"/>
      <c r="L61" s="44"/>
    </row>
    <row r="62" spans="1:12" ht="15">
      <c r="A62" s="69"/>
      <c r="B62" s="70"/>
      <c r="C62" s="71"/>
      <c r="D62" s="71"/>
      <c r="E62" s="71"/>
      <c r="F62" s="50"/>
      <c r="G62" s="73"/>
      <c r="H62" s="71"/>
      <c r="I62" s="73"/>
      <c r="J62" s="55"/>
      <c r="K62" s="74"/>
      <c r="L62" s="44"/>
    </row>
    <row r="63" spans="1:12" ht="15">
      <c r="A63" s="69"/>
      <c r="B63" s="70"/>
      <c r="C63" s="71"/>
      <c r="D63" s="71"/>
      <c r="E63" s="71"/>
      <c r="F63" s="50"/>
      <c r="G63" s="73"/>
      <c r="H63" s="73"/>
      <c r="I63" s="73"/>
      <c r="J63" s="55"/>
      <c r="K63" s="74"/>
      <c r="L63" s="44"/>
    </row>
    <row r="64" spans="1:12" ht="15">
      <c r="A64" s="69"/>
      <c r="B64" s="70"/>
      <c r="C64" s="71"/>
      <c r="D64" s="71"/>
      <c r="E64" s="71"/>
      <c r="F64" s="71"/>
      <c r="G64" s="73"/>
      <c r="H64" s="73"/>
      <c r="I64" s="73"/>
      <c r="J64" s="55"/>
      <c r="K64" s="74"/>
      <c r="L64" s="44"/>
    </row>
    <row r="65" spans="1:12" ht="15">
      <c r="A65" s="69"/>
      <c r="B65" s="70"/>
      <c r="C65" s="55"/>
      <c r="D65" s="71"/>
      <c r="E65" s="71"/>
      <c r="F65" s="50"/>
      <c r="G65" s="55"/>
      <c r="H65" s="55"/>
      <c r="I65" s="55"/>
      <c r="J65" s="55"/>
      <c r="K65" s="74"/>
      <c r="L65" s="44"/>
    </row>
    <row r="66" spans="1:12" ht="15">
      <c r="A66" s="69"/>
      <c r="B66" s="70"/>
      <c r="C66" s="71"/>
      <c r="D66" s="71"/>
      <c r="E66" s="71"/>
      <c r="F66" s="50"/>
      <c r="G66" s="71"/>
      <c r="H66" s="55"/>
      <c r="I66" s="55"/>
      <c r="J66" s="55"/>
      <c r="K66" s="74"/>
      <c r="L66" s="44"/>
    </row>
    <row r="67" spans="1:12" ht="15">
      <c r="A67" s="69"/>
      <c r="B67" s="70"/>
      <c r="C67" s="71"/>
      <c r="D67" s="71"/>
      <c r="E67" s="71"/>
      <c r="F67" s="50"/>
      <c r="G67" s="73"/>
      <c r="H67" s="55"/>
      <c r="I67" s="55"/>
      <c r="J67" s="55"/>
      <c r="K67" s="74"/>
      <c r="L67" s="44"/>
    </row>
    <row r="68" spans="1:12" ht="15">
      <c r="A68" s="69"/>
      <c r="B68" s="70"/>
      <c r="C68" s="71"/>
      <c r="D68" s="71"/>
      <c r="E68" s="71"/>
      <c r="F68" s="71"/>
      <c r="G68" s="70"/>
      <c r="H68" s="55"/>
      <c r="I68" s="55"/>
      <c r="J68" s="55"/>
      <c r="K68" s="74"/>
      <c r="L68" s="44"/>
    </row>
    <row r="69" spans="1:11" ht="15">
      <c r="A69" s="69"/>
      <c r="B69" s="70"/>
      <c r="C69" s="71"/>
      <c r="D69" s="71"/>
      <c r="E69" s="71"/>
      <c r="F69" s="50"/>
      <c r="G69" s="70"/>
      <c r="H69" s="70"/>
      <c r="I69" s="71"/>
      <c r="J69" s="71"/>
      <c r="K69" s="76"/>
    </row>
    <row r="70" spans="1:11" ht="15">
      <c r="A70" s="69"/>
      <c r="B70" s="71"/>
      <c r="C70" s="71"/>
      <c r="D70" s="71"/>
      <c r="E70" s="71"/>
      <c r="F70" s="50"/>
      <c r="G70" s="70"/>
      <c r="H70" s="70"/>
      <c r="I70" s="71"/>
      <c r="J70" s="71"/>
      <c r="K70" s="76"/>
    </row>
    <row r="71" spans="1:11" ht="15">
      <c r="A71" s="69"/>
      <c r="B71" s="71"/>
      <c r="C71" s="71"/>
      <c r="D71" s="71"/>
      <c r="E71" s="71"/>
      <c r="F71" s="50"/>
      <c r="G71" s="70"/>
      <c r="H71" s="70"/>
      <c r="I71" s="71"/>
      <c r="J71" s="71"/>
      <c r="K71" s="76"/>
    </row>
  </sheetData>
  <sheetProtection/>
  <mergeCells count="6">
    <mergeCell ref="J39:K39"/>
    <mergeCell ref="I4:J4"/>
    <mergeCell ref="I22:J22"/>
    <mergeCell ref="I23:J23"/>
    <mergeCell ref="C38:D38"/>
    <mergeCell ref="J38:K38"/>
  </mergeCells>
  <printOptions/>
  <pageMargins left="0.75" right="0.75" top="1" bottom="1" header="0" footer="0"/>
  <pageSetup horizontalDpi="600" verticalDpi="600" orientation="landscape" scale="80" r:id="rId4"/>
  <drawing r:id="rId3"/>
  <legacyDrawing r:id="rId2"/>
</worksheet>
</file>

<file path=xl/worksheets/sheet2.xml><?xml version="1.0" encoding="utf-8"?>
<worksheet xmlns="http://schemas.openxmlformats.org/spreadsheetml/2006/main" xmlns:r="http://schemas.openxmlformats.org/officeDocument/2006/relationships">
  <dimension ref="A1:L71"/>
  <sheetViews>
    <sheetView zoomScale="85" zoomScaleNormal="85" zoomScalePageLayoutView="0" workbookViewId="0" topLeftCell="A1">
      <selection activeCell="J38" sqref="J38:K38"/>
    </sheetView>
  </sheetViews>
  <sheetFormatPr defaultColWidth="9.140625" defaultRowHeight="15"/>
  <cols>
    <col min="1" max="1" width="5.8515625" style="12" customWidth="1"/>
    <col min="2" max="2" width="5.7109375" style="2" customWidth="1"/>
    <col min="3" max="3" width="17.00390625" style="2" customWidth="1"/>
    <col min="4" max="4" width="11.28125" style="2" customWidth="1"/>
    <col min="5" max="5" width="10.8515625" style="2" customWidth="1"/>
    <col min="6" max="6" width="14.28125" style="38" customWidth="1"/>
    <col min="7" max="7" width="13.28125" style="34" customWidth="1"/>
    <col min="8" max="8" width="12.421875" style="34" customWidth="1"/>
    <col min="9" max="9" width="11.421875" style="2" customWidth="1"/>
    <col min="10" max="10" width="9.140625" style="2" customWidth="1"/>
    <col min="11" max="11" width="8.8515625" style="10" customWidth="1"/>
    <col min="12" max="21" width="9.140625" style="11" customWidth="1"/>
    <col min="22" max="22" width="9.140625" style="77" customWidth="1"/>
    <col min="23" max="26" width="9.140625" style="11" customWidth="1"/>
    <col min="27" max="16384" width="9.140625" style="78" customWidth="1"/>
  </cols>
  <sheetData>
    <row r="1" spans="1:10" ht="18">
      <c r="A1" s="1" t="s">
        <v>0</v>
      </c>
      <c r="C1" s="3"/>
      <c r="D1" s="4"/>
      <c r="E1" s="5"/>
      <c r="F1" s="6" t="s">
        <v>1</v>
      </c>
      <c r="G1" s="7"/>
      <c r="H1" s="8" t="s">
        <v>2</v>
      </c>
      <c r="I1" s="4"/>
      <c r="J1" s="9"/>
    </row>
    <row r="2" spans="2:10" ht="15">
      <c r="B2" s="13"/>
      <c r="C2" s="14"/>
      <c r="D2" s="15"/>
      <c r="E2" s="16" t="s">
        <v>66</v>
      </c>
      <c r="F2" s="17"/>
      <c r="G2" s="7"/>
      <c r="H2" s="18"/>
      <c r="I2" s="19"/>
      <c r="J2" s="20"/>
    </row>
    <row r="3" spans="1:10" ht="12.75">
      <c r="A3" s="21" t="s">
        <v>4</v>
      </c>
      <c r="B3" s="21"/>
      <c r="C3" s="21"/>
      <c r="D3" s="22" t="s">
        <v>5</v>
      </c>
      <c r="E3" s="21"/>
      <c r="F3" s="22" t="s">
        <v>6</v>
      </c>
      <c r="G3" s="22" t="s">
        <v>7</v>
      </c>
      <c r="H3" s="22" t="s">
        <v>8</v>
      </c>
      <c r="I3" s="21"/>
      <c r="J3" s="23" t="s">
        <v>9</v>
      </c>
    </row>
    <row r="4" spans="1:10" ht="13.5" thickBot="1">
      <c r="A4" s="24" t="s">
        <v>0</v>
      </c>
      <c r="B4" s="24"/>
      <c r="C4" s="25"/>
      <c r="D4" s="26"/>
      <c r="E4" s="26"/>
      <c r="F4" s="27"/>
      <c r="G4" s="28"/>
      <c r="H4" s="29"/>
      <c r="I4" s="252"/>
      <c r="J4" s="252"/>
    </row>
    <row r="5" spans="1:10" ht="12.75">
      <c r="A5" s="30" t="s">
        <v>10</v>
      </c>
      <c r="B5" s="30" t="s">
        <v>11</v>
      </c>
      <c r="C5" s="31" t="s">
        <v>12</v>
      </c>
      <c r="D5" s="31" t="s">
        <v>13</v>
      </c>
      <c r="E5" s="31" t="s">
        <v>5</v>
      </c>
      <c r="F5" s="30" t="s">
        <v>14</v>
      </c>
      <c r="G5" s="30" t="s">
        <v>15</v>
      </c>
      <c r="H5" s="30" t="s">
        <v>16</v>
      </c>
      <c r="I5" s="31" t="s">
        <v>17</v>
      </c>
      <c r="J5" s="32"/>
    </row>
    <row r="6" ht="15">
      <c r="F6" s="33"/>
    </row>
    <row r="7" spans="1:5" ht="15">
      <c r="A7" s="35">
        <v>1</v>
      </c>
      <c r="B7" s="36" t="s">
        <v>18</v>
      </c>
      <c r="C7" s="37" t="s">
        <v>67</v>
      </c>
      <c r="D7" s="37" t="s">
        <v>68</v>
      </c>
      <c r="E7" s="37" t="s">
        <v>69</v>
      </c>
    </row>
    <row r="8" spans="2:6" ht="15">
      <c r="B8" s="34"/>
      <c r="E8" s="39"/>
      <c r="F8" s="37" t="s">
        <v>67</v>
      </c>
    </row>
    <row r="9" spans="1:12" ht="15">
      <c r="A9" s="35">
        <v>2</v>
      </c>
      <c r="B9" s="36"/>
      <c r="C9" s="37" t="s">
        <v>22</v>
      </c>
      <c r="D9" s="37"/>
      <c r="E9" s="40"/>
      <c r="G9" s="41"/>
      <c r="H9" s="42"/>
      <c r="I9" s="42"/>
      <c r="J9" s="42"/>
      <c r="K9" s="43"/>
      <c r="L9" s="44"/>
    </row>
    <row r="10" spans="2:12" ht="15">
      <c r="B10" s="34"/>
      <c r="G10" s="45" t="s">
        <v>67</v>
      </c>
      <c r="H10" s="42"/>
      <c r="I10" s="42"/>
      <c r="J10" s="42"/>
      <c r="K10" s="43"/>
      <c r="L10" s="44"/>
    </row>
    <row r="11" spans="1:12" ht="15">
      <c r="A11" s="35">
        <v>3</v>
      </c>
      <c r="B11" s="36"/>
      <c r="C11" s="37" t="s">
        <v>22</v>
      </c>
      <c r="D11" s="37"/>
      <c r="E11" s="37"/>
      <c r="G11" s="46" t="s">
        <v>31</v>
      </c>
      <c r="H11" s="42"/>
      <c r="I11" s="42"/>
      <c r="J11" s="42"/>
      <c r="K11" s="43"/>
      <c r="L11" s="44"/>
    </row>
    <row r="12" spans="2:12" ht="15">
      <c r="B12" s="34"/>
      <c r="E12" s="39"/>
      <c r="F12" s="37" t="s">
        <v>70</v>
      </c>
      <c r="G12" s="47"/>
      <c r="H12" s="42"/>
      <c r="I12" s="42"/>
      <c r="J12" s="42"/>
      <c r="K12" s="43"/>
      <c r="L12" s="44"/>
    </row>
    <row r="13" spans="1:12" ht="15">
      <c r="A13" s="35">
        <v>4</v>
      </c>
      <c r="B13" s="36" t="s">
        <v>37</v>
      </c>
      <c r="C13" s="37" t="s">
        <v>70</v>
      </c>
      <c r="D13" s="37" t="s">
        <v>71</v>
      </c>
      <c r="E13" s="40" t="s">
        <v>57</v>
      </c>
      <c r="G13" s="48"/>
      <c r="H13" s="49"/>
      <c r="I13" s="42"/>
      <c r="J13" s="42"/>
      <c r="K13" s="43"/>
      <c r="L13" s="44"/>
    </row>
    <row r="14" spans="2:12" ht="15">
      <c r="B14" s="34"/>
      <c r="G14" s="48"/>
      <c r="H14" s="37" t="s">
        <v>67</v>
      </c>
      <c r="I14" s="42"/>
      <c r="J14" s="42"/>
      <c r="K14" s="43"/>
      <c r="L14" s="44"/>
    </row>
    <row r="15" spans="1:12" ht="15">
      <c r="A15" s="35">
        <v>5</v>
      </c>
      <c r="B15" s="36" t="s">
        <v>24</v>
      </c>
      <c r="C15" s="37" t="s">
        <v>72</v>
      </c>
      <c r="D15" s="37" t="s">
        <v>68</v>
      </c>
      <c r="E15" s="37" t="s">
        <v>73</v>
      </c>
      <c r="F15" s="50"/>
      <c r="G15" s="48"/>
      <c r="H15" s="51" t="s">
        <v>31</v>
      </c>
      <c r="I15" s="42"/>
      <c r="J15" s="42"/>
      <c r="K15" s="43"/>
      <c r="L15" s="44"/>
    </row>
    <row r="16" spans="2:12" ht="15">
      <c r="B16" s="34"/>
      <c r="E16" s="39"/>
      <c r="F16" s="37" t="s">
        <v>72</v>
      </c>
      <c r="G16" s="52"/>
      <c r="H16" s="52"/>
      <c r="I16" s="42"/>
      <c r="J16" s="42"/>
      <c r="K16" s="43"/>
      <c r="L16" s="44"/>
    </row>
    <row r="17" spans="1:12" ht="15">
      <c r="A17" s="35">
        <v>6</v>
      </c>
      <c r="B17" s="36"/>
      <c r="C17" s="37" t="s">
        <v>22</v>
      </c>
      <c r="D17" s="37"/>
      <c r="E17" s="40"/>
      <c r="G17" s="47"/>
      <c r="H17" s="52"/>
      <c r="I17" s="42"/>
      <c r="J17" s="42"/>
      <c r="K17" s="43"/>
      <c r="L17" s="44"/>
    </row>
    <row r="18" spans="2:12" ht="15">
      <c r="B18" s="34"/>
      <c r="G18" s="53" t="s">
        <v>74</v>
      </c>
      <c r="H18" s="47"/>
      <c r="I18" s="42"/>
      <c r="J18" s="42"/>
      <c r="K18" s="43"/>
      <c r="L18" s="44"/>
    </row>
    <row r="19" spans="1:12" ht="15">
      <c r="A19" s="35">
        <v>7</v>
      </c>
      <c r="B19" s="36"/>
      <c r="C19" s="37" t="s">
        <v>22</v>
      </c>
      <c r="D19" s="37"/>
      <c r="E19" s="37"/>
      <c r="F19" s="50"/>
      <c r="G19" s="54" t="s">
        <v>31</v>
      </c>
      <c r="H19" s="52"/>
      <c r="I19" s="42"/>
      <c r="J19" s="42"/>
      <c r="K19" s="43"/>
      <c r="L19" s="44"/>
    </row>
    <row r="20" spans="2:12" ht="15">
      <c r="B20" s="34"/>
      <c r="E20" s="39"/>
      <c r="F20" s="37" t="s">
        <v>74</v>
      </c>
      <c r="G20" s="41"/>
      <c r="H20" s="52"/>
      <c r="I20" s="42"/>
      <c r="J20" s="42"/>
      <c r="K20" s="43"/>
      <c r="L20" s="44"/>
    </row>
    <row r="21" spans="1:12" ht="15.75" thickBot="1">
      <c r="A21" s="35">
        <v>8</v>
      </c>
      <c r="B21" s="36" t="s">
        <v>40</v>
      </c>
      <c r="C21" s="37" t="s">
        <v>74</v>
      </c>
      <c r="D21" s="37" t="s">
        <v>75</v>
      </c>
      <c r="E21" s="40" t="s">
        <v>76</v>
      </c>
      <c r="G21" s="42"/>
      <c r="H21" s="52"/>
      <c r="I21" s="42"/>
      <c r="J21" s="42"/>
      <c r="K21" s="43"/>
      <c r="L21" s="44"/>
    </row>
    <row r="22" spans="2:12" ht="15.75">
      <c r="B22" s="34"/>
      <c r="G22" s="42"/>
      <c r="H22" s="55"/>
      <c r="I22" s="253" t="s">
        <v>67</v>
      </c>
      <c r="J22" s="254"/>
      <c r="K22" s="43"/>
      <c r="L22" s="44"/>
    </row>
    <row r="23" spans="1:12" ht="16.5" thickBot="1">
      <c r="A23" s="35">
        <v>9</v>
      </c>
      <c r="B23" s="36" t="s">
        <v>43</v>
      </c>
      <c r="C23" s="37" t="s">
        <v>77</v>
      </c>
      <c r="D23" s="37" t="s">
        <v>78</v>
      </c>
      <c r="E23" s="37" t="s">
        <v>79</v>
      </c>
      <c r="F23" s="50"/>
      <c r="G23" s="42"/>
      <c r="H23" s="55"/>
      <c r="I23" s="255" t="s">
        <v>31</v>
      </c>
      <c r="J23" s="256"/>
      <c r="K23" s="56"/>
      <c r="L23" s="44"/>
    </row>
    <row r="24" spans="2:12" ht="15">
      <c r="B24" s="34"/>
      <c r="E24" s="39"/>
      <c r="F24" s="37" t="s">
        <v>77</v>
      </c>
      <c r="G24" s="42"/>
      <c r="H24" s="52"/>
      <c r="I24" s="42"/>
      <c r="J24" s="57"/>
      <c r="K24" s="56"/>
      <c r="L24" s="44"/>
    </row>
    <row r="25" spans="1:12" ht="15">
      <c r="A25" s="35">
        <v>10</v>
      </c>
      <c r="B25" s="36"/>
      <c r="C25" s="37" t="s">
        <v>22</v>
      </c>
      <c r="D25" s="37"/>
      <c r="E25" s="40"/>
      <c r="G25" s="41"/>
      <c r="H25" s="52"/>
      <c r="I25" s="42"/>
      <c r="J25" s="57"/>
      <c r="K25" s="56"/>
      <c r="L25" s="44"/>
    </row>
    <row r="26" spans="2:12" ht="15">
      <c r="B26" s="34"/>
      <c r="G26" s="45" t="s">
        <v>32</v>
      </c>
      <c r="H26" s="52"/>
      <c r="I26" s="42"/>
      <c r="J26" s="57"/>
      <c r="K26" s="56"/>
      <c r="L26" s="44"/>
    </row>
    <row r="27" spans="1:12" ht="15">
      <c r="A27" s="35">
        <v>11</v>
      </c>
      <c r="B27" s="36"/>
      <c r="C27" s="37" t="s">
        <v>22</v>
      </c>
      <c r="D27" s="37"/>
      <c r="E27" s="37"/>
      <c r="G27" s="46" t="s">
        <v>27</v>
      </c>
      <c r="H27" s="52"/>
      <c r="I27" s="42"/>
      <c r="J27" s="57"/>
      <c r="K27" s="56"/>
      <c r="L27" s="44"/>
    </row>
    <row r="28" spans="2:12" ht="15">
      <c r="B28" s="34"/>
      <c r="E28" s="39"/>
      <c r="F28" s="37" t="s">
        <v>32</v>
      </c>
      <c r="G28" s="47"/>
      <c r="H28" s="52"/>
      <c r="I28" s="42"/>
      <c r="J28" s="57"/>
      <c r="K28" s="56"/>
      <c r="L28" s="44"/>
    </row>
    <row r="29" spans="1:12" ht="15">
      <c r="A29" s="35">
        <v>12</v>
      </c>
      <c r="B29" s="36" t="s">
        <v>52</v>
      </c>
      <c r="C29" s="37" t="s">
        <v>32</v>
      </c>
      <c r="D29" s="37" t="s">
        <v>80</v>
      </c>
      <c r="E29" s="37" t="s">
        <v>36</v>
      </c>
      <c r="F29" s="79"/>
      <c r="G29" s="48"/>
      <c r="H29" s="48"/>
      <c r="I29" s="49"/>
      <c r="J29" s="57"/>
      <c r="K29" s="56"/>
      <c r="L29" s="44"/>
    </row>
    <row r="30" spans="2:12" ht="15">
      <c r="B30" s="34"/>
      <c r="G30" s="48"/>
      <c r="H30" s="37" t="s">
        <v>81</v>
      </c>
      <c r="I30" s="59"/>
      <c r="J30" s="57"/>
      <c r="K30" s="56"/>
      <c r="L30" s="44"/>
    </row>
    <row r="31" spans="1:12" ht="15">
      <c r="A31" s="35">
        <v>13</v>
      </c>
      <c r="B31" s="36" t="s">
        <v>59</v>
      </c>
      <c r="C31" s="37" t="s">
        <v>82</v>
      </c>
      <c r="D31" s="37" t="s">
        <v>83</v>
      </c>
      <c r="E31" s="37" t="s">
        <v>36</v>
      </c>
      <c r="G31" s="48"/>
      <c r="H31" s="49" t="s">
        <v>31</v>
      </c>
      <c r="I31" s="49"/>
      <c r="J31" s="57"/>
      <c r="K31" s="56"/>
      <c r="L31" s="44"/>
    </row>
    <row r="32" spans="2:12" ht="15">
      <c r="B32" s="34"/>
      <c r="E32" s="39"/>
      <c r="F32" s="37" t="s">
        <v>82</v>
      </c>
      <c r="G32" s="48"/>
      <c r="H32" s="49"/>
      <c r="I32" s="49"/>
      <c r="J32" s="57"/>
      <c r="K32" s="56"/>
      <c r="L32" s="44"/>
    </row>
    <row r="33" spans="1:12" ht="15">
      <c r="A33" s="35">
        <v>14</v>
      </c>
      <c r="B33" s="36"/>
      <c r="C33" s="37" t="s">
        <v>22</v>
      </c>
      <c r="D33" s="37"/>
      <c r="E33" s="37"/>
      <c r="F33" s="60"/>
      <c r="G33" s="47"/>
      <c r="H33" s="42"/>
      <c r="I33" s="42"/>
      <c r="J33" s="57"/>
      <c r="K33" s="56"/>
      <c r="L33" s="44"/>
    </row>
    <row r="34" spans="2:12" ht="15">
      <c r="B34" s="34"/>
      <c r="G34" s="53" t="s">
        <v>81</v>
      </c>
      <c r="H34" s="41"/>
      <c r="I34" s="42"/>
      <c r="J34" s="57"/>
      <c r="K34" s="56"/>
      <c r="L34" s="44"/>
    </row>
    <row r="35" spans="1:12" ht="15">
      <c r="A35" s="35">
        <v>15</v>
      </c>
      <c r="B35" s="36"/>
      <c r="C35" s="37" t="s">
        <v>22</v>
      </c>
      <c r="D35" s="37"/>
      <c r="E35" s="37"/>
      <c r="G35" s="59" t="s">
        <v>27</v>
      </c>
      <c r="H35" s="42"/>
      <c r="I35" s="42"/>
      <c r="J35" s="57"/>
      <c r="K35" s="56"/>
      <c r="L35" s="44"/>
    </row>
    <row r="36" spans="2:12" ht="15">
      <c r="B36" s="34"/>
      <c r="E36" s="39"/>
      <c r="F36" s="37" t="s">
        <v>81</v>
      </c>
      <c r="G36" s="41"/>
      <c r="H36" s="42"/>
      <c r="I36" s="42"/>
      <c r="J36" s="57"/>
      <c r="K36" s="56"/>
      <c r="L36" s="44"/>
    </row>
    <row r="37" spans="1:12" ht="15">
      <c r="A37" s="35">
        <v>16</v>
      </c>
      <c r="B37" s="36" t="s">
        <v>63</v>
      </c>
      <c r="C37" s="37" t="s">
        <v>81</v>
      </c>
      <c r="D37" s="37" t="s">
        <v>84</v>
      </c>
      <c r="E37" s="40" t="s">
        <v>85</v>
      </c>
      <c r="F37" s="61"/>
      <c r="G37" s="42"/>
      <c r="H37" s="42"/>
      <c r="I37" s="42"/>
      <c r="J37" s="57"/>
      <c r="K37" s="56"/>
      <c r="L37" s="44"/>
    </row>
    <row r="38" spans="1:12" ht="15.75">
      <c r="A38" s="62"/>
      <c r="B38" s="63"/>
      <c r="C38" s="257"/>
      <c r="D38" s="258"/>
      <c r="E38" s="64"/>
      <c r="F38" s="65"/>
      <c r="G38" s="66"/>
      <c r="H38" s="67"/>
      <c r="I38" s="68"/>
      <c r="J38" s="259"/>
      <c r="K38" s="259"/>
      <c r="L38" s="63"/>
    </row>
    <row r="39" spans="1:12" ht="15">
      <c r="A39" s="69"/>
      <c r="B39" s="70"/>
      <c r="C39" s="71"/>
      <c r="D39" s="71"/>
      <c r="E39" s="71"/>
      <c r="F39" s="50"/>
      <c r="G39" s="55"/>
      <c r="H39" s="55"/>
      <c r="I39" s="55"/>
      <c r="J39" s="260"/>
      <c r="K39" s="260"/>
      <c r="L39" s="67"/>
    </row>
    <row r="40" spans="1:12" ht="15">
      <c r="A40" s="69"/>
      <c r="B40" s="70"/>
      <c r="C40" s="71"/>
      <c r="D40" s="71"/>
      <c r="E40" s="71"/>
      <c r="F40" s="71"/>
      <c r="G40" s="55"/>
      <c r="H40" s="55"/>
      <c r="I40" s="55"/>
      <c r="J40" s="57"/>
      <c r="K40" s="72"/>
      <c r="L40" s="67"/>
    </row>
    <row r="41" spans="1:12" ht="15">
      <c r="A41" s="69"/>
      <c r="B41" s="70"/>
      <c r="C41" s="71"/>
      <c r="D41" s="71"/>
      <c r="E41" s="71"/>
      <c r="F41" s="50"/>
      <c r="G41" s="55"/>
      <c r="H41" s="55"/>
      <c r="I41" s="55"/>
      <c r="J41" s="55"/>
      <c r="K41" s="72"/>
      <c r="L41" s="67"/>
    </row>
    <row r="42" spans="1:12" ht="15">
      <c r="A42" s="69"/>
      <c r="B42" s="70"/>
      <c r="C42" s="71"/>
      <c r="D42" s="71"/>
      <c r="E42" s="71"/>
      <c r="F42" s="50"/>
      <c r="G42" s="71"/>
      <c r="H42" s="55"/>
      <c r="I42" s="55"/>
      <c r="J42" s="55"/>
      <c r="K42" s="72"/>
      <c r="L42" s="67"/>
    </row>
    <row r="43" spans="1:12" ht="15">
      <c r="A43" s="69"/>
      <c r="B43" s="70"/>
      <c r="C43" s="71"/>
      <c r="D43" s="71"/>
      <c r="E43" s="71"/>
      <c r="F43" s="50"/>
      <c r="G43" s="73"/>
      <c r="H43" s="55"/>
      <c r="I43" s="55"/>
      <c r="J43" s="55"/>
      <c r="K43" s="72"/>
      <c r="L43" s="67"/>
    </row>
    <row r="44" spans="1:12" ht="15">
      <c r="A44" s="69"/>
      <c r="B44" s="70"/>
      <c r="C44" s="71"/>
      <c r="D44" s="71"/>
      <c r="E44" s="71"/>
      <c r="F44" s="71"/>
      <c r="G44" s="55"/>
      <c r="H44" s="55"/>
      <c r="I44" s="55"/>
      <c r="J44" s="55"/>
      <c r="K44" s="72"/>
      <c r="L44" s="67"/>
    </row>
    <row r="45" spans="1:12" ht="15">
      <c r="A45" s="69"/>
      <c r="B45" s="70"/>
      <c r="C45" s="71"/>
      <c r="D45" s="71"/>
      <c r="E45" s="71"/>
      <c r="F45" s="50"/>
      <c r="G45" s="73"/>
      <c r="H45" s="73"/>
      <c r="I45" s="55"/>
      <c r="J45" s="55"/>
      <c r="K45" s="72"/>
      <c r="L45" s="67"/>
    </row>
    <row r="46" spans="1:12" ht="15">
      <c r="A46" s="69"/>
      <c r="B46" s="70"/>
      <c r="C46" s="71"/>
      <c r="D46" s="71"/>
      <c r="E46" s="71"/>
      <c r="F46" s="50"/>
      <c r="G46" s="73"/>
      <c r="H46" s="71"/>
      <c r="I46" s="55"/>
      <c r="J46" s="55"/>
      <c r="K46" s="72"/>
      <c r="L46" s="67"/>
    </row>
    <row r="47" spans="1:12" ht="15">
      <c r="A47" s="69"/>
      <c r="B47" s="70"/>
      <c r="C47" s="71"/>
      <c r="D47" s="71"/>
      <c r="E47" s="71"/>
      <c r="F47" s="50"/>
      <c r="G47" s="73"/>
      <c r="H47" s="73"/>
      <c r="I47" s="55"/>
      <c r="J47" s="55"/>
      <c r="K47" s="74"/>
      <c r="L47" s="44"/>
    </row>
    <row r="48" spans="1:12" ht="15">
      <c r="A48" s="69"/>
      <c r="B48" s="70"/>
      <c r="C48" s="71"/>
      <c r="D48" s="71"/>
      <c r="E48" s="71"/>
      <c r="F48" s="71"/>
      <c r="G48" s="55"/>
      <c r="H48" s="55"/>
      <c r="I48" s="55"/>
      <c r="J48" s="55"/>
      <c r="K48" s="74"/>
      <c r="L48" s="44"/>
    </row>
    <row r="49" spans="1:12" ht="15">
      <c r="A49" s="69"/>
      <c r="B49" s="70"/>
      <c r="C49" s="71"/>
      <c r="D49" s="71"/>
      <c r="E49" s="71"/>
      <c r="F49" s="50"/>
      <c r="G49" s="55"/>
      <c r="H49" s="55"/>
      <c r="I49" s="55"/>
      <c r="J49" s="55"/>
      <c r="K49" s="74"/>
      <c r="L49" s="44"/>
    </row>
    <row r="50" spans="1:12" ht="15">
      <c r="A50" s="69"/>
      <c r="B50" s="70"/>
      <c r="C50" s="71"/>
      <c r="D50" s="71"/>
      <c r="E50" s="71"/>
      <c r="F50" s="50"/>
      <c r="G50" s="71"/>
      <c r="H50" s="55"/>
      <c r="I50" s="55"/>
      <c r="J50" s="55"/>
      <c r="K50" s="74"/>
      <c r="L50" s="44"/>
    </row>
    <row r="51" spans="1:12" ht="15">
      <c r="A51" s="69"/>
      <c r="B51" s="70"/>
      <c r="C51" s="71"/>
      <c r="D51" s="71"/>
      <c r="E51" s="71"/>
      <c r="F51" s="50"/>
      <c r="G51" s="73"/>
      <c r="H51" s="55"/>
      <c r="I51" s="55"/>
      <c r="J51" s="55"/>
      <c r="K51" s="74"/>
      <c r="L51" s="44"/>
    </row>
    <row r="52" spans="1:12" ht="15">
      <c r="A52" s="69"/>
      <c r="B52" s="70"/>
      <c r="C52" s="71"/>
      <c r="D52" s="71"/>
      <c r="E52" s="71"/>
      <c r="F52" s="71"/>
      <c r="G52" s="55"/>
      <c r="H52" s="55"/>
      <c r="I52" s="55"/>
      <c r="J52" s="55"/>
      <c r="K52" s="74"/>
      <c r="L52" s="44"/>
    </row>
    <row r="53" spans="1:12" ht="15">
      <c r="A53" s="69"/>
      <c r="B53" s="70"/>
      <c r="C53" s="71"/>
      <c r="D53" s="71"/>
      <c r="E53" s="71"/>
      <c r="F53" s="50"/>
      <c r="G53" s="55"/>
      <c r="H53" s="55"/>
      <c r="I53" s="55"/>
      <c r="J53" s="55"/>
      <c r="K53" s="74"/>
      <c r="L53" s="44"/>
    </row>
    <row r="54" spans="1:12" ht="15">
      <c r="A54" s="69"/>
      <c r="B54" s="70"/>
      <c r="C54" s="71"/>
      <c r="D54" s="71"/>
      <c r="E54" s="71"/>
      <c r="F54" s="50"/>
      <c r="G54" s="55"/>
      <c r="H54" s="55"/>
      <c r="I54" s="71"/>
      <c r="J54" s="55"/>
      <c r="K54" s="74"/>
      <c r="L54" s="44"/>
    </row>
    <row r="55" spans="1:12" ht="15">
      <c r="A55" s="69"/>
      <c r="B55" s="70"/>
      <c r="C55" s="71"/>
      <c r="D55" s="71"/>
      <c r="E55" s="71"/>
      <c r="F55" s="50"/>
      <c r="G55" s="55"/>
      <c r="H55" s="55"/>
      <c r="I55" s="75"/>
      <c r="J55" s="55"/>
      <c r="K55" s="74"/>
      <c r="L55" s="44"/>
    </row>
    <row r="56" spans="1:12" ht="15">
      <c r="A56" s="69"/>
      <c r="B56" s="70"/>
      <c r="C56" s="71"/>
      <c r="D56" s="71"/>
      <c r="E56" s="71"/>
      <c r="F56" s="71"/>
      <c r="G56" s="55"/>
      <c r="H56" s="55"/>
      <c r="I56" s="55"/>
      <c r="J56" s="55"/>
      <c r="K56" s="74"/>
      <c r="L56" s="44"/>
    </row>
    <row r="57" spans="1:12" ht="15">
      <c r="A57" s="69"/>
      <c r="B57" s="70"/>
      <c r="C57" s="71"/>
      <c r="D57" s="71"/>
      <c r="E57" s="71"/>
      <c r="F57" s="50"/>
      <c r="G57" s="55"/>
      <c r="H57" s="55"/>
      <c r="I57" s="55"/>
      <c r="J57" s="55"/>
      <c r="K57" s="74"/>
      <c r="L57" s="44"/>
    </row>
    <row r="58" spans="1:12" ht="15">
      <c r="A58" s="69"/>
      <c r="B58" s="70"/>
      <c r="C58" s="71"/>
      <c r="D58" s="71"/>
      <c r="E58" s="71"/>
      <c r="F58" s="50"/>
      <c r="G58" s="71"/>
      <c r="H58" s="55"/>
      <c r="I58" s="55"/>
      <c r="J58" s="55"/>
      <c r="K58" s="74"/>
      <c r="L58" s="44"/>
    </row>
    <row r="59" spans="1:12" ht="15">
      <c r="A59" s="69"/>
      <c r="B59" s="70"/>
      <c r="C59" s="71"/>
      <c r="D59" s="71"/>
      <c r="E59" s="71"/>
      <c r="F59" s="50"/>
      <c r="G59" s="73"/>
      <c r="H59" s="55"/>
      <c r="I59" s="55"/>
      <c r="J59" s="55"/>
      <c r="K59" s="74"/>
      <c r="L59" s="44"/>
    </row>
    <row r="60" spans="1:12" ht="15">
      <c r="A60" s="69"/>
      <c r="B60" s="70"/>
      <c r="C60" s="71"/>
      <c r="D60" s="71"/>
      <c r="E60" s="71"/>
      <c r="F60" s="71"/>
      <c r="G60" s="55"/>
      <c r="H60" s="55"/>
      <c r="I60" s="55"/>
      <c r="J60" s="55"/>
      <c r="K60" s="74"/>
      <c r="L60" s="44"/>
    </row>
    <row r="61" spans="1:12" ht="15">
      <c r="A61" s="69"/>
      <c r="B61" s="70"/>
      <c r="C61" s="71"/>
      <c r="D61" s="71"/>
      <c r="E61" s="71"/>
      <c r="F61" s="50"/>
      <c r="G61" s="73"/>
      <c r="H61" s="73"/>
      <c r="I61" s="73"/>
      <c r="J61" s="55"/>
      <c r="K61" s="74"/>
      <c r="L61" s="44"/>
    </row>
    <row r="62" spans="1:12" ht="15">
      <c r="A62" s="69"/>
      <c r="B62" s="70"/>
      <c r="C62" s="71"/>
      <c r="D62" s="71"/>
      <c r="E62" s="71"/>
      <c r="F62" s="50"/>
      <c r="G62" s="73"/>
      <c r="H62" s="71"/>
      <c r="I62" s="73"/>
      <c r="J62" s="55"/>
      <c r="K62" s="74"/>
      <c r="L62" s="44"/>
    </row>
    <row r="63" spans="1:12" ht="15">
      <c r="A63" s="69"/>
      <c r="B63" s="70"/>
      <c r="C63" s="71"/>
      <c r="D63" s="71"/>
      <c r="E63" s="71"/>
      <c r="F63" s="50"/>
      <c r="G63" s="73"/>
      <c r="H63" s="73"/>
      <c r="I63" s="73"/>
      <c r="J63" s="55"/>
      <c r="K63" s="74"/>
      <c r="L63" s="44"/>
    </row>
    <row r="64" spans="1:12" ht="15">
      <c r="A64" s="69"/>
      <c r="B64" s="70"/>
      <c r="C64" s="71"/>
      <c r="D64" s="71"/>
      <c r="E64" s="71"/>
      <c r="F64" s="71"/>
      <c r="G64" s="73"/>
      <c r="H64" s="73"/>
      <c r="I64" s="73"/>
      <c r="J64" s="55"/>
      <c r="K64" s="74"/>
      <c r="L64" s="44"/>
    </row>
    <row r="65" spans="1:12" ht="15">
      <c r="A65" s="69"/>
      <c r="B65" s="70"/>
      <c r="C65" s="55"/>
      <c r="D65" s="71"/>
      <c r="E65" s="71"/>
      <c r="F65" s="50"/>
      <c r="G65" s="55"/>
      <c r="H65" s="55"/>
      <c r="I65" s="55"/>
      <c r="J65" s="55"/>
      <c r="K65" s="74"/>
      <c r="L65" s="44"/>
    </row>
    <row r="66" spans="1:12" ht="15">
      <c r="A66" s="69"/>
      <c r="B66" s="70"/>
      <c r="C66" s="71"/>
      <c r="D66" s="71"/>
      <c r="E66" s="71"/>
      <c r="F66" s="50"/>
      <c r="G66" s="71"/>
      <c r="H66" s="55"/>
      <c r="I66" s="55"/>
      <c r="J66" s="55"/>
      <c r="K66" s="74"/>
      <c r="L66" s="44"/>
    </row>
    <row r="67" spans="1:12" ht="15">
      <c r="A67" s="69"/>
      <c r="B67" s="70"/>
      <c r="C67" s="71"/>
      <c r="D67" s="71"/>
      <c r="E67" s="71"/>
      <c r="F67" s="50"/>
      <c r="G67" s="73"/>
      <c r="H67" s="55"/>
      <c r="I67" s="55"/>
      <c r="J67" s="55"/>
      <c r="K67" s="74"/>
      <c r="L67" s="44"/>
    </row>
    <row r="68" spans="1:12" ht="15">
      <c r="A68" s="69"/>
      <c r="B68" s="70"/>
      <c r="C68" s="71"/>
      <c r="D68" s="71"/>
      <c r="E68" s="71"/>
      <c r="F68" s="71"/>
      <c r="G68" s="70"/>
      <c r="H68" s="55"/>
      <c r="I68" s="55"/>
      <c r="J68" s="55"/>
      <c r="K68" s="74"/>
      <c r="L68" s="44"/>
    </row>
    <row r="69" spans="1:11" ht="15">
      <c r="A69" s="69"/>
      <c r="B69" s="70"/>
      <c r="C69" s="71"/>
      <c r="D69" s="71"/>
      <c r="E69" s="71"/>
      <c r="F69" s="50"/>
      <c r="G69" s="70"/>
      <c r="H69" s="70"/>
      <c r="I69" s="71"/>
      <c r="J69" s="71"/>
      <c r="K69" s="76"/>
    </row>
    <row r="70" spans="1:11" ht="15">
      <c r="A70" s="69"/>
      <c r="B70" s="71"/>
      <c r="C70" s="71"/>
      <c r="D70" s="71"/>
      <c r="E70" s="71"/>
      <c r="F70" s="50"/>
      <c r="G70" s="70"/>
      <c r="H70" s="70"/>
      <c r="I70" s="71"/>
      <c r="J70" s="71"/>
      <c r="K70" s="76"/>
    </row>
    <row r="71" spans="1:11" ht="15">
      <c r="A71" s="69"/>
      <c r="B71" s="71"/>
      <c r="C71" s="71"/>
      <c r="D71" s="71"/>
      <c r="E71" s="71"/>
      <c r="F71" s="50"/>
      <c r="G71" s="70"/>
      <c r="H71" s="70"/>
      <c r="I71" s="71"/>
      <c r="J71" s="71"/>
      <c r="K71" s="76"/>
    </row>
  </sheetData>
  <sheetProtection/>
  <mergeCells count="6">
    <mergeCell ref="J39:K39"/>
    <mergeCell ref="I4:J4"/>
    <mergeCell ref="I22:J22"/>
    <mergeCell ref="I23:J23"/>
    <mergeCell ref="C38:D38"/>
    <mergeCell ref="J38:K38"/>
  </mergeCells>
  <printOptions/>
  <pageMargins left="0.75" right="0.75" top="1" bottom="1" header="0" footer="0"/>
  <pageSetup horizontalDpi="600" verticalDpi="600" orientation="landscape" scale="80" r:id="rId4"/>
  <drawing r:id="rId3"/>
  <legacyDrawing r:id="rId2"/>
</worksheet>
</file>

<file path=xl/worksheets/sheet3.xml><?xml version="1.0" encoding="utf-8"?>
<worksheet xmlns="http://schemas.openxmlformats.org/spreadsheetml/2006/main" xmlns:r="http://schemas.openxmlformats.org/officeDocument/2006/relationships">
  <dimension ref="A1:V37"/>
  <sheetViews>
    <sheetView zoomScalePageLayoutView="0" workbookViewId="0" topLeftCell="A5">
      <selection activeCell="C23" sqref="C23"/>
    </sheetView>
  </sheetViews>
  <sheetFormatPr defaultColWidth="9.140625" defaultRowHeight="15"/>
  <cols>
    <col min="1" max="1" width="11.57421875" style="80" customWidth="1"/>
    <col min="2" max="2" width="10.57421875" style="80" customWidth="1"/>
    <col min="3" max="3" width="14.140625" style="81" customWidth="1"/>
    <col min="4" max="4" width="14.57421875" style="82" customWidth="1"/>
    <col min="5" max="5" width="4.421875" style="178" customWidth="1"/>
    <col min="6" max="6" width="4.7109375" style="82" customWidth="1"/>
    <col min="7" max="7" width="14.7109375" style="82" customWidth="1"/>
    <col min="8" max="8" width="9.8515625" style="82" customWidth="1"/>
    <col min="9" max="9" width="7.00390625" style="179" customWidth="1"/>
    <col min="10" max="10" width="16.00390625" style="180" customWidth="1"/>
    <col min="11" max="11" width="13.7109375" style="180" customWidth="1"/>
    <col min="12" max="12" width="14.140625" style="180" customWidth="1"/>
    <col min="13" max="13" width="13.57421875" style="180" customWidth="1"/>
    <col min="14" max="17" width="9.140625" style="90" customWidth="1"/>
    <col min="18" max="18" width="9.140625" style="145" customWidth="1"/>
    <col min="19" max="22" width="9.140625" style="90" customWidth="1"/>
    <col min="23" max="16384" width="9.140625" style="82" customWidth="1"/>
  </cols>
  <sheetData>
    <row r="1" spans="5:22" ht="11.25">
      <c r="E1" s="83" t="s">
        <v>0</v>
      </c>
      <c r="F1" s="84"/>
      <c r="G1" s="83" t="s">
        <v>86</v>
      </c>
      <c r="H1" s="85"/>
      <c r="I1" s="86"/>
      <c r="J1" s="87" t="s">
        <v>1</v>
      </c>
      <c r="K1" s="87"/>
      <c r="L1" s="88" t="s">
        <v>2</v>
      </c>
      <c r="M1" s="89"/>
      <c r="O1" s="82"/>
      <c r="P1" s="82"/>
      <c r="Q1" s="82"/>
      <c r="R1" s="82"/>
      <c r="S1" s="82"/>
      <c r="T1" s="82"/>
      <c r="U1" s="82"/>
      <c r="V1" s="82"/>
    </row>
    <row r="2" spans="5:22" ht="12">
      <c r="E2" s="13"/>
      <c r="F2" s="91"/>
      <c r="G2" s="92"/>
      <c r="H2" s="93" t="s">
        <v>87</v>
      </c>
      <c r="I2" s="94"/>
      <c r="J2" s="95"/>
      <c r="K2" s="87"/>
      <c r="L2" s="96"/>
      <c r="M2" s="94"/>
      <c r="O2" s="82"/>
      <c r="P2" s="82"/>
      <c r="Q2" s="82"/>
      <c r="R2" s="82"/>
      <c r="S2" s="82"/>
      <c r="T2" s="82"/>
      <c r="U2" s="82"/>
      <c r="V2" s="82"/>
    </row>
    <row r="3" spans="5:22" ht="11.25">
      <c r="E3" s="97" t="s">
        <v>4</v>
      </c>
      <c r="F3" s="97"/>
      <c r="G3" s="97"/>
      <c r="H3" s="98" t="s">
        <v>5</v>
      </c>
      <c r="I3" s="97"/>
      <c r="J3" s="99" t="s">
        <v>6</v>
      </c>
      <c r="K3" s="99" t="s">
        <v>7</v>
      </c>
      <c r="L3" s="99" t="s">
        <v>8</v>
      </c>
      <c r="M3" s="98" t="s">
        <v>9</v>
      </c>
      <c r="O3" s="82"/>
      <c r="P3" s="82"/>
      <c r="Q3" s="82"/>
      <c r="R3" s="82"/>
      <c r="S3" s="82"/>
      <c r="T3" s="82"/>
      <c r="U3" s="82"/>
      <c r="V3" s="82"/>
    </row>
    <row r="4" spans="1:22" ht="12" thickBot="1">
      <c r="A4" s="100"/>
      <c r="B4" s="100"/>
      <c r="C4" s="101"/>
      <c r="D4" s="102"/>
      <c r="E4" s="103" t="s">
        <v>0</v>
      </c>
      <c r="F4" s="103"/>
      <c r="G4" s="104"/>
      <c r="H4" s="105"/>
      <c r="I4" s="106"/>
      <c r="J4" s="107"/>
      <c r="K4" s="28"/>
      <c r="L4" s="108"/>
      <c r="M4" s="106"/>
      <c r="O4" s="82"/>
      <c r="P4" s="82"/>
      <c r="Q4" s="82"/>
      <c r="R4" s="82"/>
      <c r="S4" s="82"/>
      <c r="T4" s="82"/>
      <c r="U4" s="82"/>
      <c r="V4" s="82"/>
    </row>
    <row r="5" spans="1:22" ht="11.25">
      <c r="A5" s="109" t="s">
        <v>88</v>
      </c>
      <c r="B5" s="109" t="s">
        <v>16</v>
      </c>
      <c r="C5" s="110" t="s">
        <v>15</v>
      </c>
      <c r="D5" s="109" t="s">
        <v>89</v>
      </c>
      <c r="E5" s="109"/>
      <c r="F5" s="109" t="s">
        <v>11</v>
      </c>
      <c r="G5" s="111" t="s">
        <v>12</v>
      </c>
      <c r="H5" s="111" t="s">
        <v>13</v>
      </c>
      <c r="I5" s="111" t="s">
        <v>5</v>
      </c>
      <c r="J5" s="109" t="s">
        <v>89</v>
      </c>
      <c r="K5" s="109" t="s">
        <v>15</v>
      </c>
      <c r="L5" s="109" t="s">
        <v>16</v>
      </c>
      <c r="M5" s="109" t="s">
        <v>88</v>
      </c>
      <c r="O5" s="82"/>
      <c r="P5" s="82"/>
      <c r="Q5" s="82"/>
      <c r="R5" s="82"/>
      <c r="S5" s="82"/>
      <c r="T5" s="82"/>
      <c r="U5" s="82"/>
      <c r="V5" s="82"/>
    </row>
    <row r="6" spans="5:22" ht="11.25">
      <c r="E6" s="112"/>
      <c r="I6" s="82"/>
      <c r="J6" s="80"/>
      <c r="K6" s="80"/>
      <c r="L6" s="80"/>
      <c r="M6" s="80"/>
      <c r="O6" s="82"/>
      <c r="P6" s="82"/>
      <c r="Q6" s="82"/>
      <c r="R6" s="82"/>
      <c r="S6" s="82"/>
      <c r="T6" s="82"/>
      <c r="U6" s="82"/>
      <c r="V6" s="82"/>
    </row>
    <row r="7" spans="2:22" ht="12">
      <c r="B7" s="82"/>
      <c r="C7" s="113"/>
      <c r="D7" s="114"/>
      <c r="E7" s="115">
        <v>1</v>
      </c>
      <c r="F7" s="116">
        <v>8657</v>
      </c>
      <c r="G7" s="116" t="s">
        <v>90</v>
      </c>
      <c r="H7" s="116" t="s">
        <v>91</v>
      </c>
      <c r="I7" s="116" t="s">
        <v>85</v>
      </c>
      <c r="J7" s="117"/>
      <c r="K7" s="113"/>
      <c r="L7" s="113"/>
      <c r="M7" s="80"/>
      <c r="O7" s="82"/>
      <c r="P7" s="82"/>
      <c r="Q7" s="82"/>
      <c r="R7" s="82"/>
      <c r="S7" s="82"/>
      <c r="T7" s="82"/>
      <c r="U7" s="82"/>
      <c r="V7" s="82"/>
    </row>
    <row r="8" spans="1:22" ht="12">
      <c r="A8" s="118"/>
      <c r="B8" s="119"/>
      <c r="C8" s="120"/>
      <c r="D8" s="121" t="s">
        <v>92</v>
      </c>
      <c r="E8" s="122"/>
      <c r="F8" s="19"/>
      <c r="G8" s="19"/>
      <c r="H8" s="19"/>
      <c r="I8" s="123"/>
      <c r="J8" s="116" t="s">
        <v>90</v>
      </c>
      <c r="K8" s="18"/>
      <c r="L8" s="18"/>
      <c r="M8" s="96"/>
      <c r="O8" s="82"/>
      <c r="P8" s="82"/>
      <c r="Q8" s="82"/>
      <c r="R8" s="82"/>
      <c r="S8" s="82"/>
      <c r="T8" s="82"/>
      <c r="U8" s="82"/>
      <c r="V8" s="82"/>
    </row>
    <row r="9" spans="1:22" ht="12">
      <c r="A9" s="118"/>
      <c r="B9" s="124"/>
      <c r="C9" s="125"/>
      <c r="D9" s="119"/>
      <c r="E9" s="126" t="s">
        <v>93</v>
      </c>
      <c r="F9" s="121"/>
      <c r="G9" s="121" t="s">
        <v>92</v>
      </c>
      <c r="H9" s="121"/>
      <c r="I9" s="127"/>
      <c r="J9" s="128"/>
      <c r="K9" s="129"/>
      <c r="L9" s="18"/>
      <c r="M9" s="96"/>
      <c r="O9" s="82"/>
      <c r="P9" s="82"/>
      <c r="Q9" s="82"/>
      <c r="R9" s="82"/>
      <c r="S9" s="82"/>
      <c r="T9" s="82"/>
      <c r="U9" s="82"/>
      <c r="V9" s="82"/>
    </row>
    <row r="10" spans="1:22" ht="12">
      <c r="A10" s="118"/>
      <c r="B10" s="124"/>
      <c r="C10" s="116" t="s">
        <v>94</v>
      </c>
      <c r="D10" s="130"/>
      <c r="E10" s="17"/>
      <c r="F10" s="19"/>
      <c r="G10" s="19"/>
      <c r="H10" s="19"/>
      <c r="I10" s="19"/>
      <c r="J10" s="131"/>
      <c r="K10" s="116" t="s">
        <v>90</v>
      </c>
      <c r="L10" s="18"/>
      <c r="M10" s="96"/>
      <c r="O10" s="82"/>
      <c r="P10" s="82"/>
      <c r="Q10" s="82"/>
      <c r="R10" s="82"/>
      <c r="S10" s="82"/>
      <c r="T10" s="82"/>
      <c r="U10" s="82"/>
      <c r="V10" s="82"/>
    </row>
    <row r="11" spans="1:22" ht="12">
      <c r="A11" s="118"/>
      <c r="B11" s="132"/>
      <c r="C11" s="133"/>
      <c r="D11" s="119"/>
      <c r="E11" s="134" t="s">
        <v>95</v>
      </c>
      <c r="F11" s="116">
        <v>8759</v>
      </c>
      <c r="G11" s="116" t="s">
        <v>94</v>
      </c>
      <c r="H11" s="116" t="s">
        <v>30</v>
      </c>
      <c r="I11" s="116" t="s">
        <v>21</v>
      </c>
      <c r="J11" s="128"/>
      <c r="K11" s="135" t="s">
        <v>96</v>
      </c>
      <c r="L11" s="129"/>
      <c r="M11" s="96"/>
      <c r="O11" s="82"/>
      <c r="P11" s="82"/>
      <c r="Q11" s="82"/>
      <c r="R11" s="82"/>
      <c r="S11" s="82"/>
      <c r="T11" s="82"/>
      <c r="U11" s="82"/>
      <c r="V11" s="82"/>
    </row>
    <row r="12" spans="1:22" ht="12">
      <c r="A12" s="118"/>
      <c r="B12" s="132"/>
      <c r="C12" s="125"/>
      <c r="D12" s="121" t="s">
        <v>94</v>
      </c>
      <c r="E12" s="136"/>
      <c r="F12" s="19"/>
      <c r="G12" s="19"/>
      <c r="H12" s="19"/>
      <c r="I12" s="123"/>
      <c r="J12" s="116" t="s">
        <v>97</v>
      </c>
      <c r="K12" s="137"/>
      <c r="L12" s="18"/>
      <c r="M12" s="96"/>
      <c r="O12" s="82"/>
      <c r="P12" s="82"/>
      <c r="Q12" s="82"/>
      <c r="R12" s="82"/>
      <c r="S12" s="82"/>
      <c r="T12" s="82"/>
      <c r="U12" s="82"/>
      <c r="V12" s="82"/>
    </row>
    <row r="13" spans="1:22" ht="12">
      <c r="A13" s="118"/>
      <c r="B13" s="132"/>
      <c r="C13" s="120"/>
      <c r="D13" s="119"/>
      <c r="E13" s="138" t="s">
        <v>98</v>
      </c>
      <c r="F13" s="116"/>
      <c r="G13" s="121" t="s">
        <v>97</v>
      </c>
      <c r="H13" s="116" t="s">
        <v>56</v>
      </c>
      <c r="I13" s="116" t="s">
        <v>57</v>
      </c>
      <c r="J13" s="139" t="s">
        <v>99</v>
      </c>
      <c r="K13" s="131"/>
      <c r="L13" s="18"/>
      <c r="M13" s="96"/>
      <c r="O13" s="82"/>
      <c r="P13" s="82"/>
      <c r="Q13" s="82"/>
      <c r="R13" s="82"/>
      <c r="S13" s="82"/>
      <c r="T13" s="82"/>
      <c r="U13" s="82"/>
      <c r="V13" s="82"/>
    </row>
    <row r="14" spans="1:22" ht="12">
      <c r="A14" s="118"/>
      <c r="B14" s="116" t="s">
        <v>94</v>
      </c>
      <c r="C14" s="140"/>
      <c r="D14" s="119"/>
      <c r="E14" s="17"/>
      <c r="F14" s="19"/>
      <c r="G14" s="19"/>
      <c r="H14" s="19"/>
      <c r="I14" s="19"/>
      <c r="J14" s="128"/>
      <c r="K14" s="131"/>
      <c r="L14" s="116" t="s">
        <v>90</v>
      </c>
      <c r="M14" s="96"/>
      <c r="O14" s="82"/>
      <c r="P14" s="82"/>
      <c r="Q14" s="82"/>
      <c r="R14" s="82"/>
      <c r="S14" s="82"/>
      <c r="T14" s="82"/>
      <c r="U14" s="82"/>
      <c r="V14" s="82"/>
    </row>
    <row r="15" spans="1:22" ht="21.75">
      <c r="A15" s="141"/>
      <c r="B15" s="125" t="s">
        <v>100</v>
      </c>
      <c r="C15" s="120"/>
      <c r="D15" s="119"/>
      <c r="E15" s="134" t="s">
        <v>101</v>
      </c>
      <c r="F15" s="116">
        <v>8583</v>
      </c>
      <c r="G15" s="116" t="s">
        <v>102</v>
      </c>
      <c r="H15" s="116" t="s">
        <v>25</v>
      </c>
      <c r="I15" s="116" t="s">
        <v>26</v>
      </c>
      <c r="J15" s="128"/>
      <c r="K15" s="131"/>
      <c r="L15" s="142" t="s">
        <v>96</v>
      </c>
      <c r="M15" s="96"/>
      <c r="O15" s="82"/>
      <c r="P15" s="82"/>
      <c r="Q15" s="82"/>
      <c r="R15" s="82"/>
      <c r="S15" s="82"/>
      <c r="T15" s="82"/>
      <c r="U15" s="82"/>
      <c r="V15" s="82"/>
    </row>
    <row r="16" spans="1:22" ht="12">
      <c r="A16" s="141"/>
      <c r="B16" s="125"/>
      <c r="C16" s="120"/>
      <c r="D16" s="143" t="s">
        <v>103</v>
      </c>
      <c r="E16" s="122"/>
      <c r="F16" s="19"/>
      <c r="G16" s="19"/>
      <c r="H16" s="19"/>
      <c r="I16" s="123"/>
      <c r="J16" s="116" t="s">
        <v>102</v>
      </c>
      <c r="K16" s="131"/>
      <c r="L16" s="131"/>
      <c r="M16" s="96"/>
      <c r="O16" s="82"/>
      <c r="P16" s="82"/>
      <c r="Q16" s="82"/>
      <c r="R16" s="82"/>
      <c r="S16" s="82"/>
      <c r="T16" s="82"/>
      <c r="U16" s="82"/>
      <c r="V16" s="82"/>
    </row>
    <row r="17" spans="1:13" ht="12">
      <c r="A17" s="141"/>
      <c r="B17" s="125"/>
      <c r="C17" s="125"/>
      <c r="D17" s="30"/>
      <c r="E17" s="126" t="s">
        <v>104</v>
      </c>
      <c r="F17" s="116">
        <v>8752</v>
      </c>
      <c r="G17" s="116" t="s">
        <v>103</v>
      </c>
      <c r="H17" s="116" t="s">
        <v>105</v>
      </c>
      <c r="I17" s="116" t="s">
        <v>106</v>
      </c>
      <c r="J17" s="144" t="s">
        <v>96</v>
      </c>
      <c r="K17" s="137"/>
      <c r="L17" s="131"/>
      <c r="M17" s="96"/>
    </row>
    <row r="18" spans="1:13" ht="12">
      <c r="A18" s="141"/>
      <c r="B18" s="125"/>
      <c r="C18" s="116" t="s">
        <v>103</v>
      </c>
      <c r="D18" s="140"/>
      <c r="E18" s="17"/>
      <c r="F18" s="19"/>
      <c r="G18" s="19"/>
      <c r="H18" s="19"/>
      <c r="I18" s="19"/>
      <c r="J18" s="131"/>
      <c r="K18" s="116" t="s">
        <v>102</v>
      </c>
      <c r="L18" s="137"/>
      <c r="M18" s="96"/>
    </row>
    <row r="19" spans="1:13" ht="12">
      <c r="A19" s="141"/>
      <c r="B19" s="120"/>
      <c r="C19" s="133"/>
      <c r="D19" s="30"/>
      <c r="E19" s="134" t="s">
        <v>107</v>
      </c>
      <c r="F19" s="116"/>
      <c r="G19" s="121" t="s">
        <v>92</v>
      </c>
      <c r="H19" s="116"/>
      <c r="I19" s="116"/>
      <c r="J19" s="128"/>
      <c r="K19" s="135" t="s">
        <v>100</v>
      </c>
      <c r="L19" s="146"/>
      <c r="M19" s="147"/>
    </row>
    <row r="20" spans="1:13" ht="12.75" thickBot="1">
      <c r="A20" s="148"/>
      <c r="B20" s="149"/>
      <c r="C20" s="125"/>
      <c r="D20" s="143" t="s">
        <v>100</v>
      </c>
      <c r="E20" s="122"/>
      <c r="F20" s="19"/>
      <c r="G20" s="19"/>
      <c r="H20" s="19"/>
      <c r="I20" s="123"/>
      <c r="J20" s="116" t="s">
        <v>108</v>
      </c>
      <c r="K20" s="150"/>
      <c r="L20" s="131"/>
      <c r="M20" s="96"/>
    </row>
    <row r="21" spans="1:13" ht="12">
      <c r="A21" s="151" t="s">
        <v>109</v>
      </c>
      <c r="B21" s="152"/>
      <c r="C21" s="30"/>
      <c r="D21" s="30"/>
      <c r="E21" s="126" t="s">
        <v>110</v>
      </c>
      <c r="F21" s="116">
        <v>8995</v>
      </c>
      <c r="G21" s="116" t="s">
        <v>108</v>
      </c>
      <c r="H21" s="116" t="s">
        <v>20</v>
      </c>
      <c r="I21" s="116" t="s">
        <v>21</v>
      </c>
      <c r="J21" s="139"/>
      <c r="K21" s="128"/>
      <c r="L21" s="152"/>
      <c r="M21" s="153" t="s">
        <v>111</v>
      </c>
    </row>
    <row r="22" spans="1:22" s="162" customFormat="1" ht="12.75" thickBot="1">
      <c r="A22" s="154" t="s">
        <v>112</v>
      </c>
      <c r="B22" s="155"/>
      <c r="C22" s="156"/>
      <c r="D22" s="156"/>
      <c r="E22" s="157"/>
      <c r="F22" s="157"/>
      <c r="G22" s="157"/>
      <c r="H22" s="157"/>
      <c r="I22" s="157"/>
      <c r="J22" s="158"/>
      <c r="K22" s="158"/>
      <c r="L22" s="155"/>
      <c r="M22" s="159" t="s">
        <v>113</v>
      </c>
      <c r="N22" s="160"/>
      <c r="O22" s="160"/>
      <c r="P22" s="160"/>
      <c r="Q22" s="160"/>
      <c r="R22" s="161"/>
      <c r="S22" s="160"/>
      <c r="T22" s="160"/>
      <c r="U22" s="160"/>
      <c r="V22" s="160"/>
    </row>
    <row r="23" spans="1:22" s="162" customFormat="1" ht="12">
      <c r="A23" s="163"/>
      <c r="B23" s="164"/>
      <c r="C23" s="156"/>
      <c r="D23" s="156"/>
      <c r="E23" s="165" t="s">
        <v>114</v>
      </c>
      <c r="F23" s="116">
        <v>8607</v>
      </c>
      <c r="G23" s="116" t="s">
        <v>115</v>
      </c>
      <c r="H23" s="116" t="s">
        <v>116</v>
      </c>
      <c r="I23" s="116" t="s">
        <v>85</v>
      </c>
      <c r="J23" s="158"/>
      <c r="K23" s="158"/>
      <c r="L23" s="166"/>
      <c r="M23" s="167"/>
      <c r="N23" s="160"/>
      <c r="O23" s="160"/>
      <c r="P23" s="160"/>
      <c r="Q23" s="160"/>
      <c r="R23" s="161"/>
      <c r="S23" s="160"/>
      <c r="T23" s="160"/>
      <c r="U23" s="160"/>
      <c r="V23" s="160"/>
    </row>
    <row r="24" spans="1:13" ht="12">
      <c r="A24" s="148"/>
      <c r="B24" s="140"/>
      <c r="C24" s="120"/>
      <c r="D24" s="143" t="s">
        <v>92</v>
      </c>
      <c r="E24" s="136"/>
      <c r="F24" s="19"/>
      <c r="G24" s="19"/>
      <c r="H24" s="19"/>
      <c r="I24" s="123"/>
      <c r="J24" s="116" t="s">
        <v>115</v>
      </c>
      <c r="K24" s="128"/>
      <c r="L24" s="146"/>
      <c r="M24" s="168"/>
    </row>
    <row r="25" spans="1:13" ht="12">
      <c r="A25" s="141"/>
      <c r="B25" s="120"/>
      <c r="C25" s="125"/>
      <c r="D25" s="30"/>
      <c r="E25" s="126" t="s">
        <v>117</v>
      </c>
      <c r="F25" s="116"/>
      <c r="G25" s="121" t="s">
        <v>92</v>
      </c>
      <c r="H25" s="116"/>
      <c r="I25" s="116"/>
      <c r="J25" s="144"/>
      <c r="K25" s="150"/>
      <c r="L25" s="146"/>
      <c r="M25" s="168"/>
    </row>
    <row r="26" spans="1:13" ht="12">
      <c r="A26" s="141"/>
      <c r="B26" s="120"/>
      <c r="C26" s="116" t="s">
        <v>109</v>
      </c>
      <c r="D26" s="140"/>
      <c r="E26" s="17"/>
      <c r="F26" s="19"/>
      <c r="G26" s="19"/>
      <c r="H26" s="19"/>
      <c r="I26" s="19"/>
      <c r="J26" s="131"/>
      <c r="K26" s="116" t="s">
        <v>115</v>
      </c>
      <c r="L26" s="146"/>
      <c r="M26" s="169"/>
    </row>
    <row r="27" spans="1:13" ht="12">
      <c r="A27" s="141"/>
      <c r="B27" s="125"/>
      <c r="C27" s="133"/>
      <c r="D27" s="30"/>
      <c r="E27" s="134" t="s">
        <v>118</v>
      </c>
      <c r="F27" s="116"/>
      <c r="G27" s="121" t="s">
        <v>109</v>
      </c>
      <c r="H27" s="116" t="s">
        <v>53</v>
      </c>
      <c r="I27" s="116" t="s">
        <v>51</v>
      </c>
      <c r="J27" s="128"/>
      <c r="K27" s="144" t="s">
        <v>96</v>
      </c>
      <c r="L27" s="131"/>
      <c r="M27" s="170"/>
    </row>
    <row r="28" spans="1:13" ht="12">
      <c r="A28" s="141"/>
      <c r="B28" s="125"/>
      <c r="C28" s="125"/>
      <c r="D28" s="116" t="s">
        <v>109</v>
      </c>
      <c r="E28" s="122"/>
      <c r="F28" s="19"/>
      <c r="G28" s="19"/>
      <c r="H28" s="19"/>
      <c r="I28" s="123"/>
      <c r="J28" s="116" t="s">
        <v>119</v>
      </c>
      <c r="K28" s="137"/>
      <c r="L28" s="131"/>
      <c r="M28" s="170"/>
    </row>
    <row r="29" spans="1:13" ht="12">
      <c r="A29" s="141"/>
      <c r="B29" s="125"/>
      <c r="C29" s="120"/>
      <c r="D29" s="30"/>
      <c r="E29" s="126" t="s">
        <v>120</v>
      </c>
      <c r="F29" s="116">
        <v>8894</v>
      </c>
      <c r="G29" s="116" t="s">
        <v>119</v>
      </c>
      <c r="H29" s="116" t="s">
        <v>41</v>
      </c>
      <c r="I29" s="116" t="s">
        <v>36</v>
      </c>
      <c r="J29" s="139" t="s">
        <v>121</v>
      </c>
      <c r="K29" s="131"/>
      <c r="L29" s="131"/>
      <c r="M29" s="170"/>
    </row>
    <row r="30" spans="1:13" ht="12">
      <c r="A30" s="141"/>
      <c r="B30" s="116" t="s">
        <v>109</v>
      </c>
      <c r="C30" s="140"/>
      <c r="D30" s="30"/>
      <c r="E30" s="17"/>
      <c r="F30" s="19"/>
      <c r="G30" s="19"/>
      <c r="H30" s="19"/>
      <c r="I30" s="19"/>
      <c r="J30" s="128"/>
      <c r="K30" s="131"/>
      <c r="L30" s="116" t="s">
        <v>111</v>
      </c>
      <c r="M30" s="169"/>
    </row>
    <row r="31" spans="1:13" ht="12">
      <c r="A31" s="148"/>
      <c r="B31" s="125" t="s">
        <v>100</v>
      </c>
      <c r="C31" s="120"/>
      <c r="D31" s="30"/>
      <c r="E31" s="134" t="s">
        <v>122</v>
      </c>
      <c r="F31" s="116">
        <v>8611</v>
      </c>
      <c r="G31" s="116" t="s">
        <v>123</v>
      </c>
      <c r="H31" s="116" t="s">
        <v>124</v>
      </c>
      <c r="I31" s="116" t="s">
        <v>85</v>
      </c>
      <c r="J31" s="128"/>
      <c r="K31" s="131"/>
      <c r="L31" s="128" t="s">
        <v>113</v>
      </c>
      <c r="M31" s="170"/>
    </row>
    <row r="32" spans="1:13" ht="12">
      <c r="A32" s="148"/>
      <c r="B32" s="132"/>
      <c r="C32" s="120"/>
      <c r="D32" s="116" t="s">
        <v>125</v>
      </c>
      <c r="E32" s="122"/>
      <c r="F32" s="19"/>
      <c r="G32" s="19"/>
      <c r="H32" s="19"/>
      <c r="I32" s="123"/>
      <c r="J32" s="116" t="s">
        <v>123</v>
      </c>
      <c r="K32" s="131"/>
      <c r="L32" s="18"/>
      <c r="M32" s="170"/>
    </row>
    <row r="33" spans="1:22" ht="12">
      <c r="A33" s="148"/>
      <c r="B33" s="132"/>
      <c r="C33" s="125"/>
      <c r="D33" s="30"/>
      <c r="E33" s="126" t="s">
        <v>126</v>
      </c>
      <c r="F33" s="116"/>
      <c r="G33" s="116" t="s">
        <v>127</v>
      </c>
      <c r="H33" s="116" t="s">
        <v>128</v>
      </c>
      <c r="I33" s="116" t="s">
        <v>36</v>
      </c>
      <c r="J33" s="144" t="s">
        <v>129</v>
      </c>
      <c r="K33" s="137"/>
      <c r="L33" s="18"/>
      <c r="M33" s="170"/>
      <c r="O33" s="171"/>
      <c r="P33" s="172"/>
      <c r="R33" s="82"/>
      <c r="S33" s="82"/>
      <c r="T33" s="82"/>
      <c r="U33" s="82"/>
      <c r="V33" s="82"/>
    </row>
    <row r="34" spans="1:22" ht="12">
      <c r="A34" s="148"/>
      <c r="B34" s="132"/>
      <c r="C34" s="116" t="s">
        <v>125</v>
      </c>
      <c r="D34" s="140"/>
      <c r="E34" s="17"/>
      <c r="F34" s="19"/>
      <c r="G34" s="19"/>
      <c r="H34" s="19"/>
      <c r="I34" s="19"/>
      <c r="J34" s="131"/>
      <c r="K34" s="116" t="s">
        <v>111</v>
      </c>
      <c r="L34" s="129"/>
      <c r="M34" s="173"/>
      <c r="N34" s="174"/>
      <c r="O34" s="171"/>
      <c r="P34" s="82"/>
      <c r="R34" s="82"/>
      <c r="S34" s="82"/>
      <c r="T34" s="82"/>
      <c r="U34" s="82"/>
      <c r="V34" s="82"/>
    </row>
    <row r="35" spans="1:22" ht="12">
      <c r="A35" s="148"/>
      <c r="B35" s="124"/>
      <c r="C35" s="133"/>
      <c r="D35" s="30"/>
      <c r="E35" s="134" t="s">
        <v>130</v>
      </c>
      <c r="F35" s="116"/>
      <c r="G35" s="121" t="s">
        <v>92</v>
      </c>
      <c r="H35" s="116"/>
      <c r="I35" s="116"/>
      <c r="J35" s="128"/>
      <c r="K35" s="150" t="s">
        <v>129</v>
      </c>
      <c r="L35" s="18"/>
      <c r="M35" s="173"/>
      <c r="N35" s="174"/>
      <c r="O35" s="171"/>
      <c r="R35" s="82"/>
      <c r="S35" s="82"/>
      <c r="T35" s="82"/>
      <c r="U35" s="82"/>
      <c r="V35" s="82"/>
    </row>
    <row r="36" spans="1:22" ht="12">
      <c r="A36" s="148"/>
      <c r="B36" s="119"/>
      <c r="C36" s="125"/>
      <c r="D36" s="116" t="s">
        <v>92</v>
      </c>
      <c r="E36" s="122"/>
      <c r="F36" s="19"/>
      <c r="G36" s="19"/>
      <c r="H36" s="19"/>
      <c r="I36" s="123"/>
      <c r="J36" s="116" t="s">
        <v>111</v>
      </c>
      <c r="K36" s="150"/>
      <c r="L36" s="175"/>
      <c r="M36" s="173"/>
      <c r="N36" s="174"/>
      <c r="O36" s="171"/>
      <c r="Q36" s="176"/>
      <c r="R36" s="82"/>
      <c r="S36" s="82"/>
      <c r="T36" s="82"/>
      <c r="U36" s="82"/>
      <c r="V36" s="82"/>
    </row>
    <row r="37" spans="1:22" ht="12">
      <c r="A37" s="148"/>
      <c r="B37" s="119"/>
      <c r="C37" s="30"/>
      <c r="D37" s="30"/>
      <c r="E37" s="126" t="s">
        <v>131</v>
      </c>
      <c r="F37" s="116">
        <v>9320</v>
      </c>
      <c r="G37" s="116" t="s">
        <v>111</v>
      </c>
      <c r="H37" s="116" t="s">
        <v>132</v>
      </c>
      <c r="I37" s="116" t="s">
        <v>133</v>
      </c>
      <c r="J37" s="139"/>
      <c r="K37" s="18"/>
      <c r="L37" s="175"/>
      <c r="M37" s="173"/>
      <c r="N37" s="174"/>
      <c r="O37" s="171"/>
      <c r="Q37" s="177"/>
      <c r="R37" s="82"/>
      <c r="S37" s="82"/>
      <c r="T37" s="82"/>
      <c r="U37" s="82"/>
      <c r="V37" s="82"/>
    </row>
  </sheetData>
  <sheetProtection/>
  <printOptions/>
  <pageMargins left="0.75" right="0.75" top="1" bottom="1" header="0" footer="0"/>
  <pageSetup horizontalDpi="600" verticalDpi="600" orientation="landscape" scale="95" r:id="rId2"/>
  <drawing r:id="rId1"/>
</worksheet>
</file>

<file path=xl/worksheets/sheet4.xml><?xml version="1.0" encoding="utf-8"?>
<worksheet xmlns="http://schemas.openxmlformats.org/spreadsheetml/2006/main" xmlns:r="http://schemas.openxmlformats.org/officeDocument/2006/relationships">
  <dimension ref="A1:IV210"/>
  <sheetViews>
    <sheetView showGridLines="0" showZeros="0" zoomScale="50" zoomScaleNormal="50" zoomScalePageLayoutView="0" workbookViewId="0" topLeftCell="A1">
      <selection activeCell="G6" sqref="G6:J7"/>
    </sheetView>
  </sheetViews>
  <sheetFormatPr defaultColWidth="15.28125" defaultRowHeight="15"/>
  <cols>
    <col min="1" max="1" width="7.57421875" style="247" customWidth="1"/>
    <col min="2" max="2" width="5.57421875" style="247" customWidth="1"/>
    <col min="3" max="3" width="13.7109375" style="247" customWidth="1"/>
    <col min="4" max="4" width="44.7109375" style="247" customWidth="1"/>
    <col min="5" max="5" width="31.140625" style="247" customWidth="1"/>
    <col min="6" max="6" width="19.28125" style="247" customWidth="1"/>
    <col min="7" max="10" width="18.57421875" style="247" customWidth="1"/>
    <col min="11" max="12" width="14.28125" style="247" customWidth="1"/>
    <col min="13" max="13" width="5.00390625" style="248" customWidth="1"/>
    <col min="14" max="14" width="14.57421875" style="184" customWidth="1"/>
    <col min="15" max="15" width="14.421875" style="184" hidden="1" customWidth="1"/>
    <col min="16" max="16" width="10.8515625" style="184" hidden="1" customWidth="1"/>
    <col min="17" max="17" width="24.421875" style="184" hidden="1" customWidth="1"/>
    <col min="18" max="18" width="20.57421875" style="184" hidden="1" customWidth="1"/>
    <col min="19" max="24" width="14.57421875" style="184" hidden="1" customWidth="1"/>
    <col min="25" max="25" width="10.8515625" style="184" hidden="1" customWidth="1"/>
    <col min="26" max="26" width="24.7109375" style="184" hidden="1" customWidth="1"/>
    <col min="27" max="27" width="20.421875" style="184" hidden="1" customWidth="1"/>
    <col min="28" max="31" width="15.28125" style="184" hidden="1" customWidth="1"/>
    <col min="32" max="33" width="15.00390625" style="184" hidden="1" customWidth="1"/>
    <col min="34" max="35" width="15.28125" style="184" hidden="1" customWidth="1"/>
    <col min="36" max="205" width="15.28125" style="184" customWidth="1"/>
    <col min="206" max="206" width="3.140625" style="184" customWidth="1"/>
    <col min="207" max="16384" width="15.28125" style="184" customWidth="1"/>
  </cols>
  <sheetData>
    <row r="1" spans="1:256" ht="45.75" customHeight="1">
      <c r="A1" s="181"/>
      <c r="B1" s="181"/>
      <c r="C1" s="181"/>
      <c r="D1" s="181"/>
      <c r="E1" s="181"/>
      <c r="F1" s="181"/>
      <c r="G1" s="181"/>
      <c r="H1" s="274" t="s">
        <v>156</v>
      </c>
      <c r="I1" s="274"/>
      <c r="J1" s="274"/>
      <c r="K1" s="274"/>
      <c r="L1" s="274"/>
      <c r="M1" s="182"/>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c r="FJ1" s="183"/>
      <c r="FK1" s="183"/>
      <c r="FL1" s="183"/>
      <c r="FM1" s="183"/>
      <c r="FN1" s="183"/>
      <c r="FO1" s="183"/>
      <c r="FP1" s="183"/>
      <c r="FQ1" s="183"/>
      <c r="FR1" s="183"/>
      <c r="FS1" s="183"/>
      <c r="FT1" s="183"/>
      <c r="FU1" s="183"/>
      <c r="FV1" s="183"/>
      <c r="FW1" s="183"/>
      <c r="FX1" s="183"/>
      <c r="FY1" s="183"/>
      <c r="FZ1" s="183"/>
      <c r="GA1" s="183"/>
      <c r="GB1" s="183"/>
      <c r="GC1" s="183"/>
      <c r="GD1" s="183"/>
      <c r="GE1" s="183"/>
      <c r="GF1" s="183"/>
      <c r="GG1" s="183"/>
      <c r="GH1" s="183"/>
      <c r="GI1" s="183"/>
      <c r="GJ1" s="183"/>
      <c r="GK1" s="183"/>
      <c r="GL1" s="183"/>
      <c r="GM1" s="183"/>
      <c r="GN1" s="183"/>
      <c r="GO1" s="183"/>
      <c r="GP1" s="183"/>
      <c r="GQ1" s="183"/>
      <c r="GR1" s="183"/>
      <c r="GS1" s="183"/>
      <c r="GT1" s="183"/>
      <c r="GU1" s="183"/>
      <c r="GV1" s="183"/>
      <c r="GW1" s="183"/>
      <c r="GX1" s="183"/>
      <c r="GY1" s="183"/>
      <c r="GZ1" s="183"/>
      <c r="HA1" s="183"/>
      <c r="HB1" s="183"/>
      <c r="HC1" s="183"/>
      <c r="HD1" s="183"/>
      <c r="HE1" s="183"/>
      <c r="HF1" s="183"/>
      <c r="HG1" s="183"/>
      <c r="HH1" s="183"/>
      <c r="HI1" s="183"/>
      <c r="HJ1" s="183"/>
      <c r="HK1" s="183"/>
      <c r="HL1" s="183"/>
      <c r="HM1" s="183"/>
      <c r="HN1" s="183"/>
      <c r="HO1" s="183"/>
      <c r="HP1" s="183"/>
      <c r="HQ1" s="183"/>
      <c r="HR1" s="183"/>
      <c r="HS1" s="183"/>
      <c r="HT1" s="183"/>
      <c r="HU1" s="183"/>
      <c r="HV1" s="183"/>
      <c r="HW1" s="183"/>
      <c r="HX1" s="183"/>
      <c r="HY1" s="183"/>
      <c r="HZ1" s="183"/>
      <c r="IA1" s="183"/>
      <c r="IB1" s="183"/>
      <c r="IC1" s="183"/>
      <c r="ID1" s="183"/>
      <c r="IE1" s="183"/>
      <c r="IF1" s="183"/>
      <c r="IG1" s="183"/>
      <c r="IH1" s="183"/>
      <c r="II1" s="183"/>
      <c r="IJ1" s="183"/>
      <c r="IK1" s="183"/>
      <c r="IL1" s="183"/>
      <c r="IM1" s="183"/>
      <c r="IN1" s="183"/>
      <c r="IO1" s="183"/>
      <c r="IP1" s="183"/>
      <c r="IQ1" s="183"/>
      <c r="IR1" s="183"/>
      <c r="IS1" s="183"/>
      <c r="IT1" s="183"/>
      <c r="IU1" s="183"/>
      <c r="IV1" s="183"/>
    </row>
    <row r="2" spans="1:256" ht="49.5" customHeight="1">
      <c r="A2" s="181"/>
      <c r="B2" s="181"/>
      <c r="C2" s="181"/>
      <c r="D2" s="181"/>
      <c r="E2" s="181"/>
      <c r="F2" s="181"/>
      <c r="G2" s="181"/>
      <c r="H2" s="275"/>
      <c r="I2" s="185" t="s">
        <v>157</v>
      </c>
      <c r="J2" s="185"/>
      <c r="K2" s="186"/>
      <c r="L2" s="187"/>
      <c r="M2" s="182"/>
      <c r="N2" s="183"/>
      <c r="O2" s="183"/>
      <c r="P2" s="188" t="str">
        <f>'[2]vnos podatkov'!$A$6</f>
        <v>OP 8-11 Gorica</v>
      </c>
      <c r="Q2" s="189"/>
      <c r="R2" s="189"/>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c r="ED2" s="183"/>
      <c r="EE2" s="183"/>
      <c r="EF2" s="183"/>
      <c r="EG2" s="183"/>
      <c r="EH2" s="183"/>
      <c r="EI2" s="183"/>
      <c r="EJ2" s="183"/>
      <c r="EK2" s="183"/>
      <c r="EL2" s="183"/>
      <c r="EM2" s="183"/>
      <c r="EN2" s="183"/>
      <c r="EO2" s="183"/>
      <c r="EP2" s="183"/>
      <c r="EQ2" s="183"/>
      <c r="ER2" s="183"/>
      <c r="ES2" s="183"/>
      <c r="ET2" s="183"/>
      <c r="EU2" s="183"/>
      <c r="EV2" s="183"/>
      <c r="EW2" s="183"/>
      <c r="EX2" s="183"/>
      <c r="EY2" s="183"/>
      <c r="EZ2" s="183"/>
      <c r="FA2" s="183"/>
      <c r="FB2" s="183"/>
      <c r="FC2" s="183"/>
      <c r="FD2" s="183"/>
      <c r="FE2" s="183"/>
      <c r="FF2" s="183"/>
      <c r="FG2" s="183"/>
      <c r="FH2" s="183"/>
      <c r="FI2" s="183"/>
      <c r="FJ2" s="183"/>
      <c r="FK2" s="183"/>
      <c r="FL2" s="183"/>
      <c r="FM2" s="183"/>
      <c r="FN2" s="183"/>
      <c r="FO2" s="183"/>
      <c r="FP2" s="183"/>
      <c r="FQ2" s="183"/>
      <c r="FR2" s="183"/>
      <c r="FS2" s="183"/>
      <c r="FT2" s="183"/>
      <c r="FU2" s="183"/>
      <c r="FV2" s="183"/>
      <c r="FW2" s="183"/>
      <c r="FX2" s="183"/>
      <c r="FY2" s="183"/>
      <c r="FZ2" s="183"/>
      <c r="GA2" s="183"/>
      <c r="GB2" s="183"/>
      <c r="GC2" s="183"/>
      <c r="GD2" s="183"/>
      <c r="GE2" s="183"/>
      <c r="GF2" s="183"/>
      <c r="GG2" s="183"/>
      <c r="GH2" s="183"/>
      <c r="GI2" s="183"/>
      <c r="GJ2" s="183"/>
      <c r="GK2" s="183"/>
      <c r="GL2" s="183"/>
      <c r="GM2" s="183"/>
      <c r="GN2" s="183"/>
      <c r="GO2" s="183"/>
      <c r="GP2" s="183"/>
      <c r="GQ2" s="183"/>
      <c r="GR2" s="183"/>
      <c r="GS2" s="183"/>
      <c r="GT2" s="183"/>
      <c r="GU2" s="183"/>
      <c r="GV2" s="183"/>
      <c r="GW2" s="183"/>
      <c r="GX2" s="183"/>
      <c r="GY2" s="183"/>
      <c r="GZ2" s="183"/>
      <c r="HA2" s="183"/>
      <c r="HB2" s="183"/>
      <c r="HC2" s="183"/>
      <c r="HD2" s="183"/>
      <c r="HE2" s="183"/>
      <c r="HF2" s="183"/>
      <c r="HG2" s="183"/>
      <c r="HH2" s="183"/>
      <c r="HI2" s="183"/>
      <c r="HJ2" s="183"/>
      <c r="HK2" s="183"/>
      <c r="HL2" s="183"/>
      <c r="HM2" s="183"/>
      <c r="HN2" s="183"/>
      <c r="HO2" s="183"/>
      <c r="HP2" s="183"/>
      <c r="HQ2" s="183"/>
      <c r="HR2" s="183"/>
      <c r="HS2" s="183"/>
      <c r="HT2" s="183"/>
      <c r="HU2" s="183"/>
      <c r="HV2" s="183"/>
      <c r="HW2" s="183"/>
      <c r="HX2" s="183"/>
      <c r="HY2" s="183"/>
      <c r="HZ2" s="183"/>
      <c r="IA2" s="183"/>
      <c r="IB2" s="183"/>
      <c r="IC2" s="183"/>
      <c r="ID2" s="183"/>
      <c r="IE2" s="183"/>
      <c r="IF2" s="183"/>
      <c r="IG2" s="183"/>
      <c r="IH2" s="183"/>
      <c r="II2" s="183"/>
      <c r="IJ2" s="183"/>
      <c r="IK2" s="183"/>
      <c r="IL2" s="183"/>
      <c r="IM2" s="183"/>
      <c r="IN2" s="183"/>
      <c r="IO2" s="183"/>
      <c r="IP2" s="183"/>
      <c r="IQ2" s="183"/>
      <c r="IR2" s="183"/>
      <c r="IS2" s="183"/>
      <c r="IT2" s="183"/>
      <c r="IU2" s="183"/>
      <c r="IV2" s="183"/>
    </row>
    <row r="3" spans="1:256" ht="49.5" customHeight="1">
      <c r="A3" s="181"/>
      <c r="B3" s="181"/>
      <c r="C3" s="181"/>
      <c r="D3" s="181"/>
      <c r="E3" s="181"/>
      <c r="F3" s="181"/>
      <c r="G3" s="181"/>
      <c r="H3" s="275"/>
      <c r="I3" s="190" t="s">
        <v>158</v>
      </c>
      <c r="J3" s="190"/>
      <c r="K3" s="191" t="str">
        <f>'[2]vnos podatkov'!$A$8</f>
        <v>8 - 11 let</v>
      </c>
      <c r="L3" s="192" t="str">
        <f>'[2]vnos podatkov'!$B$8</f>
        <v>m ž</v>
      </c>
      <c r="M3" s="182"/>
      <c r="N3" s="183"/>
      <c r="O3" s="183"/>
      <c r="P3" s="193" t="str">
        <f>'[2]vnos podatkov'!$A$8</f>
        <v>8 - 11 let</v>
      </c>
      <c r="Q3" s="193" t="str">
        <f>'[2]vnos podatkov'!$B$8</f>
        <v>m ž</v>
      </c>
      <c r="R3" s="193" t="str">
        <f>'[2]vnos podatkov'!$A$10</f>
        <v>11./12.4.</v>
      </c>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3"/>
      <c r="EB3" s="183"/>
      <c r="EC3" s="183"/>
      <c r="ED3" s="183"/>
      <c r="EE3" s="183"/>
      <c r="EF3" s="183"/>
      <c r="EG3" s="183"/>
      <c r="EH3" s="183"/>
      <c r="EI3" s="183"/>
      <c r="EJ3" s="183"/>
      <c r="EK3" s="183"/>
      <c r="EL3" s="183"/>
      <c r="EM3" s="183"/>
      <c r="EN3" s="183"/>
      <c r="EO3" s="183"/>
      <c r="EP3" s="183"/>
      <c r="EQ3" s="183"/>
      <c r="ER3" s="183"/>
      <c r="ES3" s="183"/>
      <c r="ET3" s="183"/>
      <c r="EU3" s="183"/>
      <c r="EV3" s="183"/>
      <c r="EW3" s="183"/>
      <c r="EX3" s="183"/>
      <c r="EY3" s="183"/>
      <c r="EZ3" s="183"/>
      <c r="FA3" s="183"/>
      <c r="FB3" s="183"/>
      <c r="FC3" s="183"/>
      <c r="FD3" s="183"/>
      <c r="FE3" s="183"/>
      <c r="FF3" s="183"/>
      <c r="FG3" s="183"/>
      <c r="FH3" s="183"/>
      <c r="FI3" s="183"/>
      <c r="FJ3" s="183"/>
      <c r="FK3" s="183"/>
      <c r="FL3" s="183"/>
      <c r="FM3" s="183"/>
      <c r="FN3" s="183"/>
      <c r="FO3" s="183"/>
      <c r="FP3" s="183"/>
      <c r="FQ3" s="183"/>
      <c r="FR3" s="183"/>
      <c r="FS3" s="183"/>
      <c r="FT3" s="183"/>
      <c r="FU3" s="183"/>
      <c r="FV3" s="183"/>
      <c r="FW3" s="183"/>
      <c r="FX3" s="183"/>
      <c r="FY3" s="183"/>
      <c r="FZ3" s="183"/>
      <c r="GA3" s="183"/>
      <c r="GB3" s="183"/>
      <c r="GC3" s="183"/>
      <c r="GD3" s="183"/>
      <c r="GE3" s="183"/>
      <c r="GF3" s="183"/>
      <c r="GG3" s="183"/>
      <c r="GH3" s="183"/>
      <c r="GI3" s="183"/>
      <c r="GJ3" s="183"/>
      <c r="GK3" s="183"/>
      <c r="GL3" s="183"/>
      <c r="GM3" s="183"/>
      <c r="GN3" s="183"/>
      <c r="GO3" s="183"/>
      <c r="GP3" s="183"/>
      <c r="GQ3" s="183"/>
      <c r="GR3" s="183"/>
      <c r="GS3" s="183"/>
      <c r="GT3" s="183"/>
      <c r="GU3" s="183"/>
      <c r="GV3" s="183"/>
      <c r="GW3" s="183"/>
      <c r="GX3" s="183"/>
      <c r="GY3" s="183"/>
      <c r="GZ3" s="183"/>
      <c r="HA3" s="183"/>
      <c r="HB3" s="183"/>
      <c r="HC3" s="183"/>
      <c r="HD3" s="183"/>
      <c r="HE3" s="183"/>
      <c r="HF3" s="183"/>
      <c r="HG3" s="183"/>
      <c r="HH3" s="183"/>
      <c r="HI3" s="183"/>
      <c r="HJ3" s="183"/>
      <c r="HK3" s="183"/>
      <c r="HL3" s="183"/>
      <c r="HM3" s="183"/>
      <c r="HN3" s="183"/>
      <c r="HO3" s="183"/>
      <c r="HP3" s="183"/>
      <c r="HQ3" s="183"/>
      <c r="HR3" s="183"/>
      <c r="HS3" s="183"/>
      <c r="HT3" s="183"/>
      <c r="HU3" s="183"/>
      <c r="HV3" s="183"/>
      <c r="HW3" s="183"/>
      <c r="HX3" s="183"/>
      <c r="HY3" s="183"/>
      <c r="HZ3" s="183"/>
      <c r="IA3" s="183"/>
      <c r="IB3" s="183"/>
      <c r="IC3" s="183"/>
      <c r="ID3" s="183"/>
      <c r="IE3" s="183"/>
      <c r="IF3" s="183"/>
      <c r="IG3" s="183"/>
      <c r="IH3" s="183"/>
      <c r="II3" s="183"/>
      <c r="IJ3" s="183"/>
      <c r="IK3" s="183"/>
      <c r="IL3" s="183"/>
      <c r="IM3" s="183"/>
      <c r="IN3" s="183"/>
      <c r="IO3" s="183"/>
      <c r="IP3" s="183"/>
      <c r="IQ3" s="183"/>
      <c r="IR3" s="183"/>
      <c r="IS3" s="183"/>
      <c r="IT3" s="183"/>
      <c r="IU3" s="183"/>
      <c r="IV3" s="183"/>
    </row>
    <row r="4" spans="1:256" ht="49.5" customHeight="1">
      <c r="A4" s="181"/>
      <c r="B4" s="181"/>
      <c r="C4" s="276" t="s">
        <v>159</v>
      </c>
      <c r="D4" s="276"/>
      <c r="E4" s="277" t="str">
        <f>'[2]vnos podatkov'!$C$10</f>
        <v>TK Gorica Nova Gorica</v>
      </c>
      <c r="F4" s="277" t="str">
        <f>'[2]vnos podatkov'!$C$10</f>
        <v>TK Gorica Nova Gorica</v>
      </c>
      <c r="G4" s="278" t="str">
        <f>'[2]vnos podatkov'!$C$10</f>
        <v>TK Gorica Nova Gorica</v>
      </c>
      <c r="H4" s="278" t="str">
        <f>'[2]vnos podatkov'!$C$10</f>
        <v>TK Gorica Nova Gorica</v>
      </c>
      <c r="I4" s="194" t="s">
        <v>160</v>
      </c>
      <c r="J4" s="195"/>
      <c r="K4" s="196" t="str">
        <f>'[2]vnos podatkov'!$A$10</f>
        <v>11./12.4.</v>
      </c>
      <c r="L4" s="197"/>
      <c r="M4" s="182"/>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3"/>
      <c r="EB4" s="183"/>
      <c r="EC4" s="183"/>
      <c r="ED4" s="183"/>
      <c r="EE4" s="183"/>
      <c r="EF4" s="183"/>
      <c r="EG4" s="183"/>
      <c r="EH4" s="183"/>
      <c r="EI4" s="183"/>
      <c r="EJ4" s="183"/>
      <c r="EK4" s="183"/>
      <c r="EL4" s="183"/>
      <c r="EM4" s="183"/>
      <c r="EN4" s="183"/>
      <c r="EO4" s="183"/>
      <c r="EP4" s="183"/>
      <c r="EQ4" s="183"/>
      <c r="ER4" s="183"/>
      <c r="ES4" s="183"/>
      <c r="ET4" s="183"/>
      <c r="EU4" s="183"/>
      <c r="EV4" s="183"/>
      <c r="EW4" s="183"/>
      <c r="EX4" s="183"/>
      <c r="EY4" s="183"/>
      <c r="EZ4" s="183"/>
      <c r="FA4" s="183"/>
      <c r="FB4" s="183"/>
      <c r="FC4" s="183"/>
      <c r="FD4" s="183"/>
      <c r="FE4" s="183"/>
      <c r="FF4" s="183"/>
      <c r="FG4" s="183"/>
      <c r="FH4" s="183"/>
      <c r="FI4" s="183"/>
      <c r="FJ4" s="183"/>
      <c r="FK4" s="183"/>
      <c r="FL4" s="183"/>
      <c r="FM4" s="183"/>
      <c r="FN4" s="183"/>
      <c r="FO4" s="183"/>
      <c r="FP4" s="183"/>
      <c r="FQ4" s="183"/>
      <c r="FR4" s="183"/>
      <c r="FS4" s="183"/>
      <c r="FT4" s="183"/>
      <c r="FU4" s="183"/>
      <c r="FV4" s="183"/>
      <c r="FW4" s="183"/>
      <c r="FX4" s="183"/>
      <c r="FY4" s="183"/>
      <c r="FZ4" s="183"/>
      <c r="GA4" s="183"/>
      <c r="GB4" s="183"/>
      <c r="GC4" s="183"/>
      <c r="GD4" s="183"/>
      <c r="GE4" s="183"/>
      <c r="GF4" s="183"/>
      <c r="GG4" s="183"/>
      <c r="GH4" s="183"/>
      <c r="GI4" s="183"/>
      <c r="GJ4" s="183"/>
      <c r="GK4" s="183"/>
      <c r="GL4" s="183"/>
      <c r="GM4" s="183"/>
      <c r="GN4" s="183"/>
      <c r="GO4" s="183"/>
      <c r="GP4" s="183"/>
      <c r="GQ4" s="183"/>
      <c r="GR4" s="183"/>
      <c r="GS4" s="183"/>
      <c r="GT4" s="183"/>
      <c r="GU4" s="183"/>
      <c r="GV4" s="183"/>
      <c r="GW4" s="183"/>
      <c r="GX4" s="183"/>
      <c r="GY4" s="183"/>
      <c r="GZ4" s="183"/>
      <c r="HA4" s="183"/>
      <c r="HB4" s="183"/>
      <c r="HC4" s="183"/>
      <c r="HD4" s="183"/>
      <c r="HE4" s="183"/>
      <c r="HF4" s="183"/>
      <c r="HG4" s="183"/>
      <c r="HH4" s="183"/>
      <c r="HI4" s="183"/>
      <c r="HJ4" s="183"/>
      <c r="HK4" s="183"/>
      <c r="HL4" s="183"/>
      <c r="HM4" s="183"/>
      <c r="HN4" s="183"/>
      <c r="HO4" s="183"/>
      <c r="HP4" s="183"/>
      <c r="HQ4" s="183"/>
      <c r="HR4" s="183"/>
      <c r="HS4" s="183"/>
      <c r="HT4" s="183"/>
      <c r="HU4" s="183"/>
      <c r="HV4" s="183"/>
      <c r="HW4" s="183"/>
      <c r="HX4" s="183"/>
      <c r="HY4" s="183"/>
      <c r="HZ4" s="183"/>
      <c r="IA4" s="183"/>
      <c r="IB4" s="183"/>
      <c r="IC4" s="183"/>
      <c r="ID4" s="183"/>
      <c r="IE4" s="183"/>
      <c r="IF4" s="183"/>
      <c r="IG4" s="183"/>
      <c r="IH4" s="183"/>
      <c r="II4" s="183"/>
      <c r="IJ4" s="183"/>
      <c r="IK4" s="183"/>
      <c r="IL4" s="183"/>
      <c r="IM4" s="183"/>
      <c r="IN4" s="183"/>
      <c r="IO4" s="183"/>
      <c r="IP4" s="183"/>
      <c r="IQ4" s="183"/>
      <c r="IR4" s="183"/>
      <c r="IS4" s="183"/>
      <c r="IT4" s="183"/>
      <c r="IU4" s="183"/>
      <c r="IV4" s="183"/>
    </row>
    <row r="5" spans="1:256" ht="49.5" customHeight="1">
      <c r="A5" s="181"/>
      <c r="B5" s="181"/>
      <c r="C5" s="276" t="s">
        <v>161</v>
      </c>
      <c r="D5" s="276"/>
      <c r="E5" s="277" t="str">
        <f>'[2]vnos podatkov'!$A$6</f>
        <v>OP 8-11 Gorica</v>
      </c>
      <c r="F5" s="277"/>
      <c r="G5" s="278"/>
      <c r="H5" s="278"/>
      <c r="I5" s="279" t="s">
        <v>162</v>
      </c>
      <c r="J5" s="279"/>
      <c r="K5" s="196"/>
      <c r="L5" s="187"/>
      <c r="M5" s="182"/>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c r="CV5" s="183"/>
      <c r="CW5" s="183"/>
      <c r="CX5" s="183"/>
      <c r="CY5" s="183"/>
      <c r="CZ5" s="183"/>
      <c r="DA5" s="183"/>
      <c r="DB5" s="183"/>
      <c r="DC5" s="183"/>
      <c r="DD5" s="183"/>
      <c r="DE5" s="183"/>
      <c r="DF5" s="183"/>
      <c r="DG5" s="183"/>
      <c r="DH5" s="183"/>
      <c r="DI5" s="183"/>
      <c r="DJ5" s="183"/>
      <c r="DK5" s="183"/>
      <c r="DL5" s="183"/>
      <c r="DM5" s="183"/>
      <c r="DN5" s="183"/>
      <c r="DO5" s="183"/>
      <c r="DP5" s="183"/>
      <c r="DQ5" s="183"/>
      <c r="DR5" s="183"/>
      <c r="DS5" s="183"/>
      <c r="DT5" s="183"/>
      <c r="DU5" s="183"/>
      <c r="DV5" s="183"/>
      <c r="DW5" s="183"/>
      <c r="DX5" s="183"/>
      <c r="DY5" s="183"/>
      <c r="DZ5" s="183"/>
      <c r="EA5" s="183"/>
      <c r="EB5" s="183"/>
      <c r="EC5" s="183"/>
      <c r="ED5" s="183"/>
      <c r="EE5" s="183"/>
      <c r="EF5" s="183"/>
      <c r="EG5" s="183"/>
      <c r="EH5" s="183"/>
      <c r="EI5" s="183"/>
      <c r="EJ5" s="183"/>
      <c r="EK5" s="183"/>
      <c r="EL5" s="183"/>
      <c r="EM5" s="183"/>
      <c r="EN5" s="183"/>
      <c r="EO5" s="183"/>
      <c r="EP5" s="183"/>
      <c r="EQ5" s="183"/>
      <c r="ER5" s="183"/>
      <c r="ES5" s="183"/>
      <c r="ET5" s="183"/>
      <c r="EU5" s="183"/>
      <c r="EV5" s="183"/>
      <c r="EW5" s="183"/>
      <c r="EX5" s="183"/>
      <c r="EY5" s="183"/>
      <c r="EZ5" s="183"/>
      <c r="FA5" s="183"/>
      <c r="FB5" s="183"/>
      <c r="FC5" s="183"/>
      <c r="FD5" s="183"/>
      <c r="FE5" s="183"/>
      <c r="FF5" s="183"/>
      <c r="FG5" s="183"/>
      <c r="FH5" s="183"/>
      <c r="FI5" s="183"/>
      <c r="FJ5" s="183"/>
      <c r="FK5" s="183"/>
      <c r="FL5" s="183"/>
      <c r="FM5" s="183"/>
      <c r="FN5" s="183"/>
      <c r="FO5" s="183"/>
      <c r="FP5" s="183"/>
      <c r="FQ5" s="183"/>
      <c r="FR5" s="183"/>
      <c r="FS5" s="183"/>
      <c r="FT5" s="183"/>
      <c r="FU5" s="183"/>
      <c r="FV5" s="183"/>
      <c r="FW5" s="183"/>
      <c r="FX5" s="183"/>
      <c r="FY5" s="183"/>
      <c r="FZ5" s="183"/>
      <c r="GA5" s="183"/>
      <c r="GB5" s="183"/>
      <c r="GC5" s="183"/>
      <c r="GD5" s="183"/>
      <c r="GE5" s="183"/>
      <c r="GF5" s="183"/>
      <c r="GG5" s="183"/>
      <c r="GH5" s="183"/>
      <c r="GI5" s="183"/>
      <c r="GJ5" s="183"/>
      <c r="GK5" s="183"/>
      <c r="GL5" s="183"/>
      <c r="GM5" s="183"/>
      <c r="GN5" s="183"/>
      <c r="GO5" s="183"/>
      <c r="GP5" s="183"/>
      <c r="GQ5" s="183"/>
      <c r="GR5" s="183"/>
      <c r="GS5" s="183"/>
      <c r="GT5" s="183"/>
      <c r="GU5" s="183"/>
      <c r="GV5" s="183"/>
      <c r="GW5" s="183"/>
      <c r="GX5" s="183"/>
      <c r="GY5" s="183"/>
      <c r="GZ5" s="183"/>
      <c r="HA5" s="183"/>
      <c r="HB5" s="183"/>
      <c r="HC5" s="183"/>
      <c r="HD5" s="183"/>
      <c r="HE5" s="183"/>
      <c r="HF5" s="183"/>
      <c r="HG5" s="183"/>
      <c r="HH5" s="183"/>
      <c r="HI5" s="183"/>
      <c r="HJ5" s="183"/>
      <c r="HK5" s="183"/>
      <c r="HL5" s="183"/>
      <c r="HM5" s="183"/>
      <c r="HN5" s="183"/>
      <c r="HO5" s="183"/>
      <c r="HP5" s="183"/>
      <c r="HQ5" s="183"/>
      <c r="HR5" s="183"/>
      <c r="HS5" s="183"/>
      <c r="HT5" s="183"/>
      <c r="HU5" s="183"/>
      <c r="HV5" s="183"/>
      <c r="HW5" s="183"/>
      <c r="HX5" s="183"/>
      <c r="HY5" s="183"/>
      <c r="HZ5" s="183"/>
      <c r="IA5" s="183"/>
      <c r="IB5" s="183"/>
      <c r="IC5" s="183"/>
      <c r="ID5" s="183"/>
      <c r="IE5" s="183"/>
      <c r="IF5" s="183"/>
      <c r="IG5" s="183"/>
      <c r="IH5" s="183"/>
      <c r="II5" s="183"/>
      <c r="IJ5" s="183"/>
      <c r="IK5" s="183"/>
      <c r="IL5" s="183"/>
      <c r="IM5" s="183"/>
      <c r="IN5" s="183"/>
      <c r="IO5" s="183"/>
      <c r="IP5" s="183"/>
      <c r="IQ5" s="183"/>
      <c r="IR5" s="183"/>
      <c r="IS5" s="183"/>
      <c r="IT5" s="183"/>
      <c r="IU5" s="183"/>
      <c r="IV5" s="183"/>
    </row>
    <row r="6" spans="1:256" s="203" customFormat="1" ht="90" customHeight="1">
      <c r="A6" s="181"/>
      <c r="B6" s="181"/>
      <c r="C6" s="270" t="s">
        <v>163</v>
      </c>
      <c r="D6" s="270"/>
      <c r="E6" s="198"/>
      <c r="F6" s="199"/>
      <c r="G6" s="264"/>
      <c r="H6" s="264"/>
      <c r="I6" s="264"/>
      <c r="J6" s="264"/>
      <c r="K6" s="265" t="s">
        <v>164</v>
      </c>
      <c r="L6" s="265" t="s">
        <v>165</v>
      </c>
      <c r="M6" s="182"/>
      <c r="N6" s="200"/>
      <c r="O6" s="200"/>
      <c r="P6" s="271" t="s">
        <v>166</v>
      </c>
      <c r="Q6" s="272"/>
      <c r="R6" s="272"/>
      <c r="S6" s="272"/>
      <c r="T6" s="273"/>
      <c r="U6" s="201"/>
      <c r="V6" s="202"/>
      <c r="W6" s="202"/>
      <c r="X6" s="202"/>
      <c r="Y6" s="202"/>
      <c r="Z6" s="202"/>
      <c r="AA6" s="202"/>
      <c r="AB6" s="202"/>
      <c r="AC6" s="202"/>
      <c r="AD6" s="202"/>
      <c r="AE6" s="202"/>
      <c r="AF6" s="202"/>
      <c r="AG6" s="202"/>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c r="EI6" s="200"/>
      <c r="EJ6" s="200"/>
      <c r="EK6" s="200"/>
      <c r="EL6" s="200"/>
      <c r="EM6" s="200"/>
      <c r="EN6" s="200"/>
      <c r="EO6" s="200"/>
      <c r="EP6" s="200"/>
      <c r="EQ6" s="200"/>
      <c r="ER6" s="200"/>
      <c r="ES6" s="200"/>
      <c r="ET6" s="200"/>
      <c r="EU6" s="200"/>
      <c r="EV6" s="200"/>
      <c r="EW6" s="200"/>
      <c r="EX6" s="200"/>
      <c r="EY6" s="200"/>
      <c r="EZ6" s="200"/>
      <c r="FA6" s="200"/>
      <c r="FB6" s="200"/>
      <c r="FC6" s="200"/>
      <c r="FD6" s="200"/>
      <c r="FE6" s="200"/>
      <c r="FF6" s="200"/>
      <c r="FG6" s="200"/>
      <c r="FH6" s="200"/>
      <c r="FI6" s="200"/>
      <c r="FJ6" s="200"/>
      <c r="FK6" s="200"/>
      <c r="FL6" s="200"/>
      <c r="FM6" s="200"/>
      <c r="FN6" s="200"/>
      <c r="FO6" s="200"/>
      <c r="FP6" s="200"/>
      <c r="FQ6" s="200"/>
      <c r="FR6" s="200"/>
      <c r="FS6" s="200"/>
      <c r="FT6" s="200"/>
      <c r="FU6" s="200"/>
      <c r="FV6" s="200"/>
      <c r="FW6" s="200"/>
      <c r="FX6" s="200"/>
      <c r="FY6" s="200"/>
      <c r="FZ6" s="200"/>
      <c r="GA6" s="200"/>
      <c r="GB6" s="200"/>
      <c r="GC6" s="200"/>
      <c r="GD6" s="200"/>
      <c r="GE6" s="200"/>
      <c r="GF6" s="200"/>
      <c r="GG6" s="200"/>
      <c r="GH6" s="200"/>
      <c r="GI6" s="200"/>
      <c r="GJ6" s="200"/>
      <c r="GK6" s="200"/>
      <c r="GL6" s="200"/>
      <c r="GM6" s="200"/>
      <c r="GN6" s="200"/>
      <c r="GO6" s="200"/>
      <c r="GP6" s="200"/>
      <c r="GQ6" s="200"/>
      <c r="GR6" s="200"/>
      <c r="GS6" s="200"/>
      <c r="GT6" s="200"/>
      <c r="GU6" s="200"/>
      <c r="GV6" s="200"/>
      <c r="GW6" s="200"/>
      <c r="GX6" s="200"/>
      <c r="GY6" s="200"/>
      <c r="GZ6" s="200"/>
      <c r="HA6" s="200"/>
      <c r="HB6" s="200"/>
      <c r="HC6" s="200"/>
      <c r="HD6" s="200"/>
      <c r="HE6" s="200"/>
      <c r="HF6" s="200"/>
      <c r="HG6" s="200"/>
      <c r="HH6" s="200"/>
      <c r="HI6" s="200"/>
      <c r="HJ6" s="200"/>
      <c r="HK6" s="200"/>
      <c r="HL6" s="200"/>
      <c r="HM6" s="200"/>
      <c r="HN6" s="200"/>
      <c r="HO6" s="200"/>
      <c r="HP6" s="200"/>
      <c r="HQ6" s="200"/>
      <c r="HR6" s="200"/>
      <c r="HS6" s="200"/>
      <c r="HT6" s="200"/>
      <c r="HU6" s="200"/>
      <c r="HV6" s="200"/>
      <c r="HW6" s="200"/>
      <c r="HX6" s="200"/>
      <c r="HY6" s="200"/>
      <c r="HZ6" s="200"/>
      <c r="IA6" s="200"/>
      <c r="IB6" s="200"/>
      <c r="IC6" s="200"/>
      <c r="ID6" s="200"/>
      <c r="IE6" s="200"/>
      <c r="IF6" s="200"/>
      <c r="IG6" s="200"/>
      <c r="IH6" s="200"/>
      <c r="II6" s="200"/>
      <c r="IJ6" s="200"/>
      <c r="IK6" s="200"/>
      <c r="IL6" s="200"/>
      <c r="IM6" s="200"/>
      <c r="IN6" s="200"/>
      <c r="IO6" s="200"/>
      <c r="IP6" s="200"/>
      <c r="IQ6" s="200"/>
      <c r="IR6" s="200"/>
      <c r="IS6" s="200"/>
      <c r="IT6" s="200"/>
      <c r="IU6" s="200"/>
      <c r="IV6" s="200"/>
    </row>
    <row r="7" spans="1:256" s="212" customFormat="1" ht="40.5" customHeight="1">
      <c r="A7" s="181"/>
      <c r="B7" s="181"/>
      <c r="C7" s="204" t="s">
        <v>11</v>
      </c>
      <c r="D7" s="205" t="s">
        <v>12</v>
      </c>
      <c r="E7" s="205" t="s">
        <v>13</v>
      </c>
      <c r="F7" s="205" t="s">
        <v>5</v>
      </c>
      <c r="G7" s="264"/>
      <c r="H7" s="264"/>
      <c r="I7" s="264"/>
      <c r="J7" s="264"/>
      <c r="K7" s="265"/>
      <c r="L7" s="265"/>
      <c r="M7" s="182"/>
      <c r="N7" s="206" t="s">
        <v>167</v>
      </c>
      <c r="O7" s="207"/>
      <c r="P7" s="208" t="s">
        <v>11</v>
      </c>
      <c r="Q7" s="208" t="s">
        <v>12</v>
      </c>
      <c r="R7" s="208" t="s">
        <v>13</v>
      </c>
      <c r="S7" s="208" t="s">
        <v>5</v>
      </c>
      <c r="T7" s="209"/>
      <c r="U7" s="209"/>
      <c r="V7" s="209"/>
      <c r="W7" s="209"/>
      <c r="X7" s="210"/>
      <c r="Y7" s="208" t="s">
        <v>11</v>
      </c>
      <c r="Z7" s="208" t="s">
        <v>12</v>
      </c>
      <c r="AA7" s="208" t="s">
        <v>13</v>
      </c>
      <c r="AB7" s="208" t="s">
        <v>5</v>
      </c>
      <c r="AC7" s="210"/>
      <c r="AD7" s="210"/>
      <c r="AE7" s="210"/>
      <c r="AF7" s="210"/>
      <c r="AG7" s="211" t="s">
        <v>168</v>
      </c>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7"/>
      <c r="CX7" s="207"/>
      <c r="CY7" s="207"/>
      <c r="CZ7" s="207"/>
      <c r="DA7" s="207"/>
      <c r="DB7" s="207"/>
      <c r="DC7" s="207"/>
      <c r="DD7" s="207"/>
      <c r="DE7" s="207"/>
      <c r="DF7" s="207"/>
      <c r="DG7" s="207"/>
      <c r="DH7" s="207"/>
      <c r="DI7" s="207"/>
      <c r="DJ7" s="207"/>
      <c r="DK7" s="207"/>
      <c r="DL7" s="207"/>
      <c r="DM7" s="207"/>
      <c r="DN7" s="207"/>
      <c r="DO7" s="207"/>
      <c r="DP7" s="207"/>
      <c r="DQ7" s="207"/>
      <c r="DR7" s="207"/>
      <c r="DS7" s="207"/>
      <c r="DT7" s="207"/>
      <c r="DU7" s="207"/>
      <c r="DV7" s="207"/>
      <c r="DW7" s="207"/>
      <c r="DX7" s="207"/>
      <c r="DY7" s="207"/>
      <c r="DZ7" s="207"/>
      <c r="EA7" s="207"/>
      <c r="EB7" s="207"/>
      <c r="EC7" s="207"/>
      <c r="ED7" s="207"/>
      <c r="EE7" s="207"/>
      <c r="EF7" s="207"/>
      <c r="EG7" s="207"/>
      <c r="EH7" s="207"/>
      <c r="EI7" s="207"/>
      <c r="EJ7" s="207"/>
      <c r="EK7" s="207"/>
      <c r="EL7" s="207"/>
      <c r="EM7" s="207"/>
      <c r="EN7" s="207"/>
      <c r="EO7" s="207"/>
      <c r="EP7" s="207"/>
      <c r="EQ7" s="207"/>
      <c r="ER7" s="207"/>
      <c r="ES7" s="207"/>
      <c r="ET7" s="207"/>
      <c r="EU7" s="207"/>
      <c r="EV7" s="207"/>
      <c r="EW7" s="207"/>
      <c r="EX7" s="207"/>
      <c r="EY7" s="207"/>
      <c r="EZ7" s="207"/>
      <c r="FA7" s="207"/>
      <c r="FB7" s="207"/>
      <c r="FC7" s="207"/>
      <c r="FD7" s="207"/>
      <c r="FE7" s="207"/>
      <c r="FF7" s="207"/>
      <c r="FG7" s="207"/>
      <c r="FH7" s="207"/>
      <c r="FI7" s="207"/>
      <c r="FJ7" s="207"/>
      <c r="FK7" s="207"/>
      <c r="FL7" s="207"/>
      <c r="FM7" s="207"/>
      <c r="FN7" s="207"/>
      <c r="FO7" s="207"/>
      <c r="FP7" s="207"/>
      <c r="FQ7" s="207"/>
      <c r="FR7" s="207"/>
      <c r="FS7" s="207"/>
      <c r="FT7" s="207"/>
      <c r="FU7" s="207"/>
      <c r="FV7" s="207"/>
      <c r="FW7" s="207"/>
      <c r="FX7" s="207"/>
      <c r="FY7" s="207"/>
      <c r="FZ7" s="207"/>
      <c r="GA7" s="207"/>
      <c r="GB7" s="207"/>
      <c r="GC7" s="207"/>
      <c r="GD7" s="207"/>
      <c r="GE7" s="207"/>
      <c r="GF7" s="207"/>
      <c r="GG7" s="207"/>
      <c r="GH7" s="207"/>
      <c r="GI7" s="207"/>
      <c r="GJ7" s="207"/>
      <c r="GK7" s="207"/>
      <c r="GL7" s="207"/>
      <c r="GM7" s="207"/>
      <c r="GN7" s="207"/>
      <c r="GO7" s="207"/>
      <c r="GP7" s="207"/>
      <c r="GQ7" s="207"/>
      <c r="GR7" s="207"/>
      <c r="GS7" s="207"/>
      <c r="GT7" s="207"/>
      <c r="GU7" s="207"/>
      <c r="GV7" s="207"/>
      <c r="GW7" s="207"/>
      <c r="GX7" s="207"/>
      <c r="GY7" s="207"/>
      <c r="GZ7" s="207"/>
      <c r="HA7" s="207"/>
      <c r="HB7" s="207"/>
      <c r="HC7" s="207"/>
      <c r="HD7" s="207"/>
      <c r="HE7" s="207"/>
      <c r="HF7" s="207"/>
      <c r="HG7" s="207"/>
      <c r="HH7" s="207"/>
      <c r="HI7" s="207"/>
      <c r="HJ7" s="207"/>
      <c r="HK7" s="207"/>
      <c r="HL7" s="207"/>
      <c r="HM7" s="207"/>
      <c r="HN7" s="207"/>
      <c r="HO7" s="207"/>
      <c r="HP7" s="207"/>
      <c r="HQ7" s="207"/>
      <c r="HR7" s="207"/>
      <c r="HS7" s="207"/>
      <c r="HT7" s="207"/>
      <c r="HU7" s="207"/>
      <c r="HV7" s="207"/>
      <c r="HW7" s="207"/>
      <c r="HX7" s="207"/>
      <c r="HY7" s="207"/>
      <c r="HZ7" s="207"/>
      <c r="IA7" s="207"/>
      <c r="IB7" s="207"/>
      <c r="IC7" s="207"/>
      <c r="ID7" s="207"/>
      <c r="IE7" s="207"/>
      <c r="IF7" s="207"/>
      <c r="IG7" s="207"/>
      <c r="IH7" s="207"/>
      <c r="II7" s="207"/>
      <c r="IJ7" s="207"/>
      <c r="IK7" s="207"/>
      <c r="IL7" s="207"/>
      <c r="IM7" s="207"/>
      <c r="IN7" s="207"/>
      <c r="IO7" s="207"/>
      <c r="IP7" s="207"/>
      <c r="IQ7" s="207"/>
      <c r="IR7" s="207"/>
      <c r="IS7" s="207"/>
      <c r="IT7" s="207"/>
      <c r="IU7" s="207"/>
      <c r="IV7" s="207"/>
    </row>
    <row r="8" spans="1:256" ht="69" customHeight="1">
      <c r="A8" s="213">
        <v>1</v>
      </c>
      <c r="B8" s="214">
        <v>1</v>
      </c>
      <c r="C8" s="215" t="str">
        <f>UPPER(IF($A8="","",VLOOKUP($A8,'[2]ž round robin žrebna lista'!$A$7:$R$128,2)))</f>
        <v>9195</v>
      </c>
      <c r="D8" s="216" t="str">
        <f>UPPER(IF($A8="","",VLOOKUP($A8,'[2]ž round robin žrebna lista'!$A$7:$R$128,3)))</f>
        <v>MAŠOVIĆ</v>
      </c>
      <c r="E8" s="216" t="str">
        <f>PROPER(IF($A8="","",VLOOKUP($A8,'[2]ž round robin žrebna lista'!$A$7:$R$128,4)))</f>
        <v>Nina</v>
      </c>
      <c r="F8" s="217" t="str">
        <f>UPPER(IF($A8="","",VLOOKUP($A8,'[2]ž round robin žrebna lista'!$A$7:$R$128,5)))</f>
        <v>TOPTE</v>
      </c>
      <c r="G8" s="218"/>
      <c r="H8" s="219" t="s">
        <v>169</v>
      </c>
      <c r="I8" s="219" t="s">
        <v>99</v>
      </c>
      <c r="J8" s="219" t="s">
        <v>169</v>
      </c>
      <c r="K8" s="220">
        <v>1</v>
      </c>
      <c r="L8" s="220">
        <v>3</v>
      </c>
      <c r="M8" s="182">
        <f>IF($A8="","",VLOOKUP($A8,'[2]ž round robin žrebna lista'!$A$7:$R$128,14))</f>
        <v>0</v>
      </c>
      <c r="N8" s="220">
        <f>IF(L8="","",IF(L8=1,8,IF(L8=2,6,IF(L8=3,4,2))))</f>
        <v>4</v>
      </c>
      <c r="O8" s="221">
        <v>1</v>
      </c>
      <c r="P8" s="222" t="str">
        <f>UPPER(IF($A8="","",VLOOKUP($A8,'[2]ž round robin žrebna lista'!$A$7:$R$128,2)))</f>
        <v>9195</v>
      </c>
      <c r="Q8" s="222" t="str">
        <f>UPPER(IF($A8="","",VLOOKUP($A8,'[2]ž round robin žrebna lista'!$A$7:$R$128,3)))</f>
        <v>MAŠOVIĆ</v>
      </c>
      <c r="R8" s="222" t="str">
        <f>PROPER(IF($A8="","",VLOOKUP($A8,'[2]ž round robin žrebna lista'!$A$7:$R$128,4)))</f>
        <v>Nina</v>
      </c>
      <c r="S8" s="222" t="str">
        <f>UPPER(IF($A8="","",VLOOKUP($A8,'[2]ž round robin žrebna lista'!$A$7:$R$128,5)))</f>
        <v>TOPTE</v>
      </c>
      <c r="T8" s="223"/>
      <c r="U8" s="224"/>
      <c r="V8" s="224"/>
      <c r="W8" s="224"/>
      <c r="X8" s="221">
        <v>1</v>
      </c>
      <c r="Y8" s="222" t="str">
        <f>UPPER(IF($A8="","",VLOOKUP($A8,'[2]ž round robin žrebna lista'!$A$7:$R$128,2)))</f>
        <v>9195</v>
      </c>
      <c r="Z8" s="222" t="str">
        <f>UPPER(IF($A8="","",VLOOKUP($A8,'[2]ž round robin žrebna lista'!$A$7:$R$128,3)))</f>
        <v>MAŠOVIĆ</v>
      </c>
      <c r="AA8" s="222" t="str">
        <f>PROPER(IF($A8="","",VLOOKUP($A8,'[2]ž round robin žrebna lista'!$A$7:$R$128,4)))</f>
        <v>Nina</v>
      </c>
      <c r="AB8" s="222" t="str">
        <f>UPPER(IF($A8="","",VLOOKUP($A8,'[2]ž round robin žrebna lista'!$A$7:$R$128,5)))</f>
        <v>TOPTE</v>
      </c>
      <c r="AC8" s="225"/>
      <c r="AD8" s="226">
        <f>IF(U8="","",IF(U8="1bb","1bb",IF(U8="2bb","2bb",IF(U8=1,$M9,0))))</f>
      </c>
      <c r="AE8" s="226">
        <f>IF(V8="","",IF(V8="1bb","1bb",IF(V8="3bb","3bb",IF(V8=1,$M10,0))))</f>
      </c>
      <c r="AF8" s="226">
        <f>IF(W8="","",IF(W8="1bb","1bb",IF(W8="4bb","4bb",IF(W8=1,$M11,0))))</f>
      </c>
      <c r="AG8" s="227">
        <f>SUM(AD8:AF8)</f>
        <v>0</v>
      </c>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3"/>
      <c r="DE8" s="183"/>
      <c r="DF8" s="183"/>
      <c r="DG8" s="183"/>
      <c r="DH8" s="183"/>
      <c r="DI8" s="183"/>
      <c r="DJ8" s="183"/>
      <c r="DK8" s="183"/>
      <c r="DL8" s="183"/>
      <c r="DM8" s="183"/>
      <c r="DN8" s="183"/>
      <c r="DO8" s="183"/>
      <c r="DP8" s="183"/>
      <c r="DQ8" s="183"/>
      <c r="DR8" s="183"/>
      <c r="DS8" s="183"/>
      <c r="DT8" s="183"/>
      <c r="DU8" s="183"/>
      <c r="DV8" s="183"/>
      <c r="DW8" s="183"/>
      <c r="DX8" s="183"/>
      <c r="DY8" s="183"/>
      <c r="DZ8" s="183"/>
      <c r="EA8" s="183"/>
      <c r="EB8" s="183"/>
      <c r="EC8" s="183"/>
      <c r="ED8" s="183"/>
      <c r="EE8" s="183"/>
      <c r="EF8" s="183"/>
      <c r="EG8" s="183"/>
      <c r="EH8" s="183"/>
      <c r="EI8" s="183"/>
      <c r="EJ8" s="183"/>
      <c r="EK8" s="183"/>
      <c r="EL8" s="183"/>
      <c r="EM8" s="183"/>
      <c r="EN8" s="183"/>
      <c r="EO8" s="183"/>
      <c r="EP8" s="183"/>
      <c r="EQ8" s="183"/>
      <c r="ER8" s="183"/>
      <c r="ES8" s="183"/>
      <c r="ET8" s="183"/>
      <c r="EU8" s="183"/>
      <c r="EV8" s="183"/>
      <c r="EW8" s="183"/>
      <c r="EX8" s="183"/>
      <c r="EY8" s="183"/>
      <c r="EZ8" s="183"/>
      <c r="FA8" s="183"/>
      <c r="FB8" s="183"/>
      <c r="FC8" s="183"/>
      <c r="FD8" s="183"/>
      <c r="FE8" s="183"/>
      <c r="FF8" s="183"/>
      <c r="FG8" s="183"/>
      <c r="FH8" s="183"/>
      <c r="FI8" s="183"/>
      <c r="FJ8" s="183"/>
      <c r="FK8" s="183"/>
      <c r="FL8" s="183"/>
      <c r="FM8" s="183"/>
      <c r="FN8" s="183"/>
      <c r="FO8" s="183"/>
      <c r="FP8" s="183"/>
      <c r="FQ8" s="183"/>
      <c r="FR8" s="183"/>
      <c r="FS8" s="183"/>
      <c r="FT8" s="183"/>
      <c r="FU8" s="183"/>
      <c r="FV8" s="183"/>
      <c r="FW8" s="183"/>
      <c r="FX8" s="183"/>
      <c r="FY8" s="183"/>
      <c r="FZ8" s="183"/>
      <c r="GA8" s="183"/>
      <c r="GB8" s="183"/>
      <c r="GC8" s="183"/>
      <c r="GD8" s="183"/>
      <c r="GE8" s="183"/>
      <c r="GF8" s="183"/>
      <c r="GG8" s="183"/>
      <c r="GH8" s="183"/>
      <c r="GI8" s="183"/>
      <c r="GJ8" s="183"/>
      <c r="GK8" s="183"/>
      <c r="GL8" s="183"/>
      <c r="GM8" s="183"/>
      <c r="GN8" s="183"/>
      <c r="GO8" s="183"/>
      <c r="GP8" s="183"/>
      <c r="GQ8" s="183"/>
      <c r="GR8" s="183"/>
      <c r="GS8" s="183"/>
      <c r="GT8" s="183"/>
      <c r="GU8" s="183"/>
      <c r="GV8" s="183"/>
      <c r="GW8" s="183"/>
      <c r="GX8" s="183"/>
      <c r="GY8" s="183"/>
      <c r="GZ8" s="183"/>
      <c r="HA8" s="183"/>
      <c r="HB8" s="183"/>
      <c r="HC8" s="183"/>
      <c r="HD8" s="183"/>
      <c r="HE8" s="183"/>
      <c r="HF8" s="183"/>
      <c r="HG8" s="183"/>
      <c r="HH8" s="183"/>
      <c r="HI8" s="183"/>
      <c r="HJ8" s="183"/>
      <c r="HK8" s="183"/>
      <c r="HL8" s="183"/>
      <c r="HM8" s="183"/>
      <c r="HN8" s="183"/>
      <c r="HO8" s="183"/>
      <c r="HP8" s="183"/>
      <c r="HQ8" s="183"/>
      <c r="HR8" s="183"/>
      <c r="HS8" s="183"/>
      <c r="HT8" s="183"/>
      <c r="HU8" s="183"/>
      <c r="HV8" s="183"/>
      <c r="HW8" s="183"/>
      <c r="HX8" s="183"/>
      <c r="HY8" s="183"/>
      <c r="HZ8" s="183"/>
      <c r="IA8" s="183"/>
      <c r="IB8" s="183"/>
      <c r="IC8" s="183"/>
      <c r="ID8" s="183"/>
      <c r="IE8" s="183"/>
      <c r="IF8" s="183"/>
      <c r="IG8" s="183"/>
      <c r="IH8" s="183"/>
      <c r="II8" s="183"/>
      <c r="IJ8" s="183"/>
      <c r="IK8" s="183"/>
      <c r="IL8" s="183"/>
      <c r="IM8" s="183"/>
      <c r="IN8" s="183"/>
      <c r="IO8" s="183"/>
      <c r="IP8" s="183"/>
      <c r="IQ8" s="183"/>
      <c r="IR8" s="183"/>
      <c r="IS8" s="183"/>
      <c r="IT8" s="183"/>
      <c r="IU8" s="183"/>
      <c r="IV8" s="183"/>
    </row>
    <row r="9" spans="1:256" ht="69" customHeight="1">
      <c r="A9" s="213">
        <v>2</v>
      </c>
      <c r="B9" s="214">
        <v>2</v>
      </c>
      <c r="C9" s="215" t="str">
        <f>UPPER(IF($A9="","",VLOOKUP($A9,'[2]ž round robin žrebna lista'!$A$7:$R$128,2)))</f>
        <v>9105</v>
      </c>
      <c r="D9" s="216" t="str">
        <f>UPPER(IF($A9="","",VLOOKUP($A9,'[2]ž round robin žrebna lista'!$A$7:$R$128,3)))</f>
        <v>SEDEJ</v>
      </c>
      <c r="E9" s="216" t="str">
        <f>PROPER(IF($A9="","",VLOOKUP($A9,'[2]ž round robin žrebna lista'!$A$7:$R$128,4)))</f>
        <v>Špela</v>
      </c>
      <c r="F9" s="217" t="str">
        <f>UPPER(IF($A9="","",VLOOKUP($A9,'[2]ž round robin žrebna lista'!$A$7:$R$128,5)))</f>
        <v>TABRE</v>
      </c>
      <c r="G9" s="219" t="s">
        <v>129</v>
      </c>
      <c r="H9" s="218"/>
      <c r="I9" s="219" t="s">
        <v>129</v>
      </c>
      <c r="J9" s="219" t="s">
        <v>170</v>
      </c>
      <c r="K9" s="220">
        <v>2</v>
      </c>
      <c r="L9" s="220">
        <v>2</v>
      </c>
      <c r="M9" s="182">
        <f>IF($A9="","",VLOOKUP($A9,'[2]ž round robin žrebna lista'!$A$7:$R$128,14))</f>
        <v>0</v>
      </c>
      <c r="N9" s="220">
        <f>IF(L9="","",IF(L9=1,8,IF(L9=2,6,IF(L9=3,4,2))))</f>
        <v>6</v>
      </c>
      <c r="O9" s="221">
        <v>2</v>
      </c>
      <c r="P9" s="222" t="str">
        <f>UPPER(IF($A9="","",VLOOKUP($A9,'[2]ž round robin žrebna lista'!$A$7:$R$128,2)))</f>
        <v>9105</v>
      </c>
      <c r="Q9" s="222" t="str">
        <f>UPPER(IF($A9="","",VLOOKUP($A9,'[2]ž round robin žrebna lista'!$A$7:$R$128,3)))</f>
        <v>SEDEJ</v>
      </c>
      <c r="R9" s="222" t="str">
        <f>PROPER(IF($A9="","",VLOOKUP($A9,'[2]ž round robin žrebna lista'!$A$7:$R$128,4)))</f>
        <v>Špela</v>
      </c>
      <c r="S9" s="222" t="str">
        <f>UPPER(IF($A9="","",VLOOKUP($A9,'[2]ž round robin žrebna lista'!$A$7:$R$128,5)))</f>
        <v>TABRE</v>
      </c>
      <c r="T9" s="224"/>
      <c r="U9" s="223"/>
      <c r="V9" s="224"/>
      <c r="W9" s="224"/>
      <c r="X9" s="221">
        <v>2</v>
      </c>
      <c r="Y9" s="222" t="str">
        <f>UPPER(IF($A9="","",VLOOKUP($A9,'[2]ž round robin žrebna lista'!$A$7:$R$128,2)))</f>
        <v>9105</v>
      </c>
      <c r="Z9" s="222" t="str">
        <f>UPPER(IF($A9="","",VLOOKUP($A9,'[2]ž round robin žrebna lista'!$A$7:$R$128,3)))</f>
        <v>SEDEJ</v>
      </c>
      <c r="AA9" s="222" t="str">
        <f>PROPER(IF($A9="","",VLOOKUP($A9,'[2]ž round robin žrebna lista'!$A$7:$R$128,4)))</f>
        <v>Špela</v>
      </c>
      <c r="AB9" s="222" t="str">
        <f>UPPER(IF($A9="","",VLOOKUP($A9,'[2]ž round robin žrebna lista'!$A$7:$R$128,5)))</f>
        <v>TABRE</v>
      </c>
      <c r="AC9" s="226">
        <f>IF(T9="","",IF(T9="1bb","1bb",IF(T9="2bb","2bb",IF(T9=1,0,M8))))</f>
      </c>
      <c r="AD9" s="225"/>
      <c r="AE9" s="226">
        <f>IF(V9="","",IF(V9="2bb","2bb",IF(V9="3bb","3bb",IF(V9=2,M10,0))))</f>
      </c>
      <c r="AF9" s="226">
        <f>IF(W9="","",IF(W9="2bb","2bb",IF(W9="4bb","4bb",IF(W9=2,M11,0))))</f>
      </c>
      <c r="AG9" s="227">
        <f>SUM(AD9:AF9)</f>
        <v>0</v>
      </c>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3"/>
      <c r="CR9" s="183"/>
      <c r="CS9" s="183"/>
      <c r="CT9" s="183"/>
      <c r="CU9" s="183"/>
      <c r="CV9" s="183"/>
      <c r="CW9" s="183"/>
      <c r="CX9" s="183"/>
      <c r="CY9" s="183"/>
      <c r="CZ9" s="183"/>
      <c r="DA9" s="183"/>
      <c r="DB9" s="183"/>
      <c r="DC9" s="183"/>
      <c r="DD9" s="183"/>
      <c r="DE9" s="183"/>
      <c r="DF9" s="183"/>
      <c r="DG9" s="183"/>
      <c r="DH9" s="183"/>
      <c r="DI9" s="183"/>
      <c r="DJ9" s="183"/>
      <c r="DK9" s="183"/>
      <c r="DL9" s="183"/>
      <c r="DM9" s="183"/>
      <c r="DN9" s="183"/>
      <c r="DO9" s="183"/>
      <c r="DP9" s="183"/>
      <c r="DQ9" s="183"/>
      <c r="DR9" s="183"/>
      <c r="DS9" s="183"/>
      <c r="DT9" s="183"/>
      <c r="DU9" s="183"/>
      <c r="DV9" s="183"/>
      <c r="DW9" s="183"/>
      <c r="DX9" s="183"/>
      <c r="DY9" s="183"/>
      <c r="DZ9" s="183"/>
      <c r="EA9" s="183"/>
      <c r="EB9" s="183"/>
      <c r="EC9" s="183"/>
      <c r="ED9" s="183"/>
      <c r="EE9" s="183"/>
      <c r="EF9" s="183"/>
      <c r="EG9" s="183"/>
      <c r="EH9" s="183"/>
      <c r="EI9" s="183"/>
      <c r="EJ9" s="183"/>
      <c r="EK9" s="183"/>
      <c r="EL9" s="183"/>
      <c r="EM9" s="183"/>
      <c r="EN9" s="183"/>
      <c r="EO9" s="183"/>
      <c r="EP9" s="183"/>
      <c r="EQ9" s="183"/>
      <c r="ER9" s="183"/>
      <c r="ES9" s="183"/>
      <c r="ET9" s="183"/>
      <c r="EU9" s="183"/>
      <c r="EV9" s="183"/>
      <c r="EW9" s="183"/>
      <c r="EX9" s="183"/>
      <c r="EY9" s="183"/>
      <c r="EZ9" s="183"/>
      <c r="FA9" s="183"/>
      <c r="FB9" s="183"/>
      <c r="FC9" s="183"/>
      <c r="FD9" s="183"/>
      <c r="FE9" s="183"/>
      <c r="FF9" s="183"/>
      <c r="FG9" s="183"/>
      <c r="FH9" s="183"/>
      <c r="FI9" s="183"/>
      <c r="FJ9" s="183"/>
      <c r="FK9" s="183"/>
      <c r="FL9" s="183"/>
      <c r="FM9" s="183"/>
      <c r="FN9" s="183"/>
      <c r="FO9" s="183"/>
      <c r="FP9" s="183"/>
      <c r="FQ9" s="183"/>
      <c r="FR9" s="183"/>
      <c r="FS9" s="183"/>
      <c r="FT9" s="183"/>
      <c r="FU9" s="183"/>
      <c r="FV9" s="183"/>
      <c r="FW9" s="183"/>
      <c r="FX9" s="183"/>
      <c r="FY9" s="183"/>
      <c r="FZ9" s="183"/>
      <c r="GA9" s="183"/>
      <c r="GB9" s="183"/>
      <c r="GC9" s="183"/>
      <c r="GD9" s="183"/>
      <c r="GE9" s="183"/>
      <c r="GF9" s="183"/>
      <c r="GG9" s="183"/>
      <c r="GH9" s="183"/>
      <c r="GI9" s="183"/>
      <c r="GJ9" s="183"/>
      <c r="GK9" s="183"/>
      <c r="GL9" s="183"/>
      <c r="GM9" s="183"/>
      <c r="GN9" s="183"/>
      <c r="GO9" s="183"/>
      <c r="GP9" s="183"/>
      <c r="GQ9" s="183"/>
      <c r="GR9" s="183"/>
      <c r="GS9" s="183"/>
      <c r="GT9" s="183"/>
      <c r="GU9" s="183"/>
      <c r="GV9" s="183"/>
      <c r="GW9" s="183"/>
      <c r="GX9" s="183"/>
      <c r="GY9" s="183"/>
      <c r="GZ9" s="183"/>
      <c r="HA9" s="183"/>
      <c r="HB9" s="183"/>
      <c r="HC9" s="183"/>
      <c r="HD9" s="183"/>
      <c r="HE9" s="183"/>
      <c r="HF9" s="183"/>
      <c r="HG9" s="183"/>
      <c r="HH9" s="183"/>
      <c r="HI9" s="183"/>
      <c r="HJ9" s="183"/>
      <c r="HK9" s="183"/>
      <c r="HL9" s="183"/>
      <c r="HM9" s="183"/>
      <c r="HN9" s="183"/>
      <c r="HO9" s="183"/>
      <c r="HP9" s="183"/>
      <c r="HQ9" s="183"/>
      <c r="HR9" s="183"/>
      <c r="HS9" s="183"/>
      <c r="HT9" s="183"/>
      <c r="HU9" s="183"/>
      <c r="HV9" s="183"/>
      <c r="HW9" s="183"/>
      <c r="HX9" s="183"/>
      <c r="HY9" s="183"/>
      <c r="HZ9" s="183"/>
      <c r="IA9" s="183"/>
      <c r="IB9" s="183"/>
      <c r="IC9" s="183"/>
      <c r="ID9" s="183"/>
      <c r="IE9" s="183"/>
      <c r="IF9" s="183"/>
      <c r="IG9" s="183"/>
      <c r="IH9" s="183"/>
      <c r="II9" s="183"/>
      <c r="IJ9" s="183"/>
      <c r="IK9" s="183"/>
      <c r="IL9" s="183"/>
      <c r="IM9" s="183"/>
      <c r="IN9" s="183"/>
      <c r="IO9" s="183"/>
      <c r="IP9" s="183"/>
      <c r="IQ9" s="183"/>
      <c r="IR9" s="183"/>
      <c r="IS9" s="183"/>
      <c r="IT9" s="183"/>
      <c r="IU9" s="183"/>
      <c r="IV9" s="183"/>
    </row>
    <row r="10" spans="1:256" ht="69" customHeight="1">
      <c r="A10" s="213">
        <v>3</v>
      </c>
      <c r="B10" s="228">
        <v>3</v>
      </c>
      <c r="C10" s="215">
        <f>UPPER(IF($A10="","",VLOOKUP($A10,'[2]ž round robin žrebna lista'!$A$7:$R$128,2)))</f>
      </c>
      <c r="D10" s="216" t="str">
        <f>UPPER(IF($A10="","",VLOOKUP($A10,'[2]ž round robin žrebna lista'!$A$7:$R$128,3)))</f>
        <v>ZAGORC</v>
      </c>
      <c r="E10" s="216" t="str">
        <f>PROPER(IF($A10="","",VLOOKUP($A10,'[2]ž round robin žrebna lista'!$A$7:$R$128,4)))</f>
        <v>Nichole</v>
      </c>
      <c r="F10" s="217" t="str">
        <f>UPPER(IF($A10="","",VLOOKUP($A10,'[2]ž round robin žrebna lista'!$A$7:$R$128,5)))</f>
        <v>N.GOR</v>
      </c>
      <c r="G10" s="219" t="s">
        <v>131</v>
      </c>
      <c r="H10" s="219" t="s">
        <v>169</v>
      </c>
      <c r="I10" s="218"/>
      <c r="J10" s="219" t="s">
        <v>131</v>
      </c>
      <c r="K10" s="220" t="s">
        <v>171</v>
      </c>
      <c r="L10" s="220">
        <v>4</v>
      </c>
      <c r="M10" s="182">
        <f>IF($A10="","",VLOOKUP($A10,'[2]ž round robin žrebna lista'!$A$7:$R$128,14))</f>
        <v>0</v>
      </c>
      <c r="N10" s="220">
        <f>IF(L10="","",IF(L10=1,8,IF(L10=2,6,IF(L10=3,4,2))))</f>
        <v>2</v>
      </c>
      <c r="O10" s="221">
        <v>3</v>
      </c>
      <c r="P10" s="222">
        <f>UPPER(IF($A10="","",VLOOKUP($A10,'[2]ž round robin žrebna lista'!$A$7:$R$128,2)))</f>
      </c>
      <c r="Q10" s="222" t="str">
        <f>UPPER(IF($A10="","",VLOOKUP($A10,'[2]ž round robin žrebna lista'!$A$7:$R$128,3)))</f>
        <v>ZAGORC</v>
      </c>
      <c r="R10" s="222" t="str">
        <f>PROPER(IF($A10="","",VLOOKUP($A10,'[2]ž round robin žrebna lista'!$A$7:$R$128,4)))</f>
        <v>Nichole</v>
      </c>
      <c r="S10" s="222" t="str">
        <f>UPPER(IF($A10="","",VLOOKUP($A10,'[2]ž round robin žrebna lista'!$A$7:$R$128,5)))</f>
        <v>N.GOR</v>
      </c>
      <c r="T10" s="224"/>
      <c r="U10" s="224"/>
      <c r="V10" s="223"/>
      <c r="W10" s="224"/>
      <c r="X10" s="221">
        <v>3</v>
      </c>
      <c r="Y10" s="222">
        <f>UPPER(IF($A10="","",VLOOKUP($A10,'[2]ž round robin žrebna lista'!$A$7:$R$128,2)))</f>
      </c>
      <c r="Z10" s="222" t="str">
        <f>UPPER(IF($A10="","",VLOOKUP($A10,'[2]ž round robin žrebna lista'!$A$7:$R$128,3)))</f>
        <v>ZAGORC</v>
      </c>
      <c r="AA10" s="222" t="str">
        <f>PROPER(IF($A10="","",VLOOKUP($A10,'[2]ž round robin žrebna lista'!$A$7:$R$128,4)))</f>
        <v>Nichole</v>
      </c>
      <c r="AB10" s="222" t="str">
        <f>UPPER(IF($A10="","",VLOOKUP($A10,'[2]ž round robin žrebna lista'!$A$7:$R$128,5)))</f>
        <v>N.GOR</v>
      </c>
      <c r="AC10" s="226">
        <f>IF(T10="","",IF(T10="1bb","1bb",IF(T10="3bb","3bb",IF(T10=1,0,M8))))</f>
      </c>
      <c r="AD10" s="226">
        <f>IF(U10="","",IF(U10="2bb","2bb",IF(U10="3bb","3bb",IF(U10=2,0,M9))))</f>
      </c>
      <c r="AE10" s="225"/>
      <c r="AF10" s="226">
        <f>IF(W10="","",IF(W10="3bb","3bb",IF(W10="4bb","4bb",IF(W10=3,M11,0))))</f>
      </c>
      <c r="AG10" s="227">
        <f>SUM(AD10:AF10)</f>
        <v>0</v>
      </c>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c r="DP10" s="183"/>
      <c r="DQ10" s="183"/>
      <c r="DR10" s="183"/>
      <c r="DS10" s="183"/>
      <c r="DT10" s="183"/>
      <c r="DU10" s="183"/>
      <c r="DV10" s="183"/>
      <c r="DW10" s="183"/>
      <c r="DX10" s="183"/>
      <c r="DY10" s="183"/>
      <c r="DZ10" s="183"/>
      <c r="EA10" s="183"/>
      <c r="EB10" s="183"/>
      <c r="EC10" s="183"/>
      <c r="ED10" s="183"/>
      <c r="EE10" s="183"/>
      <c r="EF10" s="183"/>
      <c r="EG10" s="183"/>
      <c r="EH10" s="183"/>
      <c r="EI10" s="183"/>
      <c r="EJ10" s="183"/>
      <c r="EK10" s="183"/>
      <c r="EL10" s="183"/>
      <c r="EM10" s="183"/>
      <c r="EN10" s="183"/>
      <c r="EO10" s="183"/>
      <c r="EP10" s="183"/>
      <c r="EQ10" s="183"/>
      <c r="ER10" s="183"/>
      <c r="ES10" s="183"/>
      <c r="ET10" s="183"/>
      <c r="EU10" s="183"/>
      <c r="EV10" s="183"/>
      <c r="EW10" s="183"/>
      <c r="EX10" s="183"/>
      <c r="EY10" s="183"/>
      <c r="EZ10" s="183"/>
      <c r="FA10" s="183"/>
      <c r="FB10" s="183"/>
      <c r="FC10" s="183"/>
      <c r="FD10" s="183"/>
      <c r="FE10" s="183"/>
      <c r="FF10" s="183"/>
      <c r="FG10" s="183"/>
      <c r="FH10" s="183"/>
      <c r="FI10" s="183"/>
      <c r="FJ10" s="183"/>
      <c r="FK10" s="183"/>
      <c r="FL10" s="183"/>
      <c r="FM10" s="183"/>
      <c r="FN10" s="183"/>
      <c r="FO10" s="183"/>
      <c r="FP10" s="183"/>
      <c r="FQ10" s="183"/>
      <c r="FR10" s="183"/>
      <c r="FS10" s="183"/>
      <c r="FT10" s="183"/>
      <c r="FU10" s="183"/>
      <c r="FV10" s="183"/>
      <c r="FW10" s="183"/>
      <c r="FX10" s="183"/>
      <c r="FY10" s="183"/>
      <c r="FZ10" s="183"/>
      <c r="GA10" s="183"/>
      <c r="GB10" s="183"/>
      <c r="GC10" s="183"/>
      <c r="GD10" s="183"/>
      <c r="GE10" s="183"/>
      <c r="GF10" s="183"/>
      <c r="GG10" s="183"/>
      <c r="GH10" s="183"/>
      <c r="GI10" s="183"/>
      <c r="GJ10" s="183"/>
      <c r="GK10" s="183"/>
      <c r="GL10" s="183"/>
      <c r="GM10" s="183"/>
      <c r="GN10" s="183"/>
      <c r="GO10" s="183"/>
      <c r="GP10" s="183"/>
      <c r="GQ10" s="183"/>
      <c r="GR10" s="183"/>
      <c r="GS10" s="183"/>
      <c r="GT10" s="183"/>
      <c r="GU10" s="183"/>
      <c r="GV10" s="183"/>
      <c r="GW10" s="183"/>
      <c r="GX10" s="183"/>
      <c r="GY10" s="183"/>
      <c r="GZ10" s="183"/>
      <c r="HA10" s="183"/>
      <c r="HB10" s="183"/>
      <c r="HC10" s="183"/>
      <c r="HD10" s="183"/>
      <c r="HE10" s="183"/>
      <c r="HF10" s="183"/>
      <c r="HG10" s="183"/>
      <c r="HH10" s="183"/>
      <c r="HI10" s="183"/>
      <c r="HJ10" s="183"/>
      <c r="HK10" s="183"/>
      <c r="HL10" s="183"/>
      <c r="HM10" s="183"/>
      <c r="HN10" s="183"/>
      <c r="HO10" s="183"/>
      <c r="HP10" s="183"/>
      <c r="HQ10" s="183"/>
      <c r="HR10" s="183"/>
      <c r="HS10" s="183"/>
      <c r="HT10" s="183"/>
      <c r="HU10" s="183"/>
      <c r="HV10" s="183"/>
      <c r="HW10" s="183"/>
      <c r="HX10" s="183"/>
      <c r="HY10" s="183"/>
      <c r="HZ10" s="183"/>
      <c r="IA10" s="183"/>
      <c r="IB10" s="183"/>
      <c r="IC10" s="183"/>
      <c r="ID10" s="183"/>
      <c r="IE10" s="183"/>
      <c r="IF10" s="183"/>
      <c r="IG10" s="183"/>
      <c r="IH10" s="183"/>
      <c r="II10" s="183"/>
      <c r="IJ10" s="183"/>
      <c r="IK10" s="183"/>
      <c r="IL10" s="183"/>
      <c r="IM10" s="183"/>
      <c r="IN10" s="183"/>
      <c r="IO10" s="183"/>
      <c r="IP10" s="183"/>
      <c r="IQ10" s="183"/>
      <c r="IR10" s="183"/>
      <c r="IS10" s="183"/>
      <c r="IT10" s="183"/>
      <c r="IU10" s="183"/>
      <c r="IV10" s="183"/>
    </row>
    <row r="11" spans="1:256" ht="69" customHeight="1">
      <c r="A11" s="213">
        <v>4</v>
      </c>
      <c r="B11" s="214">
        <v>4</v>
      </c>
      <c r="C11" s="215">
        <f>UPPER(IF($A11="","",VLOOKUP($A11,'[2]ž round robin žrebna lista'!$A$7:$R$128,2)))</f>
      </c>
      <c r="D11" s="216" t="str">
        <f>UPPER(IF($A11="","",VLOOKUP($A11,'[2]ž round robin žrebna lista'!$A$7:$R$128,3)))</f>
        <v>PRAČEK</v>
      </c>
      <c r="E11" s="216" t="str">
        <f>PROPER(IF($A11="","",VLOOKUP($A11,'[2]ž round robin žrebna lista'!$A$7:$R$128,4)))</f>
        <v>Ana Tara</v>
      </c>
      <c r="F11" s="217" t="str">
        <f>UPPER(IF($A11="","",VLOOKUP($A11,'[2]ž round robin žrebna lista'!$A$7:$R$128,5)))</f>
        <v>KOPER</v>
      </c>
      <c r="G11" s="219" t="s">
        <v>129</v>
      </c>
      <c r="H11" s="219" t="s">
        <v>121</v>
      </c>
      <c r="I11" s="219" t="s">
        <v>99</v>
      </c>
      <c r="J11" s="218"/>
      <c r="K11" s="220">
        <v>3</v>
      </c>
      <c r="L11" s="220">
        <v>1</v>
      </c>
      <c r="M11" s="182">
        <f>IF($A11="","",VLOOKUP($A11,'[2]ž round robin žrebna lista'!$A$7:$R$128,14))</f>
        <v>0</v>
      </c>
      <c r="N11" s="220">
        <f>IF(L11="","",IF(L11=1,8,IF(L11=2,6,IF(L11=3,4,2))))</f>
        <v>8</v>
      </c>
      <c r="O11" s="221">
        <v>4</v>
      </c>
      <c r="P11" s="222">
        <f>UPPER(IF($A11="","",VLOOKUP($A11,'[2]ž round robin žrebna lista'!$A$7:$R$128,2)))</f>
      </c>
      <c r="Q11" s="222" t="str">
        <f>UPPER(IF($A11="","",VLOOKUP($A11,'[2]ž round robin žrebna lista'!$A$7:$R$128,3)))</f>
        <v>PRAČEK</v>
      </c>
      <c r="R11" s="222" t="str">
        <f>PROPER(IF($A11="","",VLOOKUP($A11,'[2]ž round robin žrebna lista'!$A$7:$R$128,4)))</f>
        <v>Ana Tara</v>
      </c>
      <c r="S11" s="222" t="str">
        <f>UPPER(IF($A11="","",VLOOKUP($A11,'[2]ž round robin žrebna lista'!$A$7:$R$128,5)))</f>
        <v>KOPER</v>
      </c>
      <c r="T11" s="224"/>
      <c r="U11" s="224"/>
      <c r="V11" s="224"/>
      <c r="W11" s="223"/>
      <c r="X11" s="221">
        <v>4</v>
      </c>
      <c r="Y11" s="222">
        <f>UPPER(IF($A11="","",VLOOKUP($A11,'[2]ž round robin žrebna lista'!$A$7:$R$128,2)))</f>
      </c>
      <c r="Z11" s="222" t="str">
        <f>UPPER(IF($A11="","",VLOOKUP($A11,'[2]ž round robin žrebna lista'!$A$7:$R$128,3)))</f>
        <v>PRAČEK</v>
      </c>
      <c r="AA11" s="222" t="str">
        <f>PROPER(IF($A11="","",VLOOKUP($A11,'[2]ž round robin žrebna lista'!$A$7:$R$128,4)))</f>
        <v>Ana Tara</v>
      </c>
      <c r="AB11" s="222" t="str">
        <f>UPPER(IF($A11="","",VLOOKUP($A11,'[2]ž round robin žrebna lista'!$A$7:$R$128,5)))</f>
        <v>KOPER</v>
      </c>
      <c r="AC11" s="226">
        <f>IF(T11="","",IF(T11="1bb","1bb",IF(T11="4bb","4bb",IF(T11=1,0,M8))))</f>
      </c>
      <c r="AD11" s="226">
        <f>IF(U11="","",IF(U11="2bb","2bb",IF(U11="4bb","4bb",IF(U11=2,0,M9))))</f>
      </c>
      <c r="AE11" s="226">
        <f>IF(V11="","",IF(V11="3bb","3bb",IF(V11="4bb","4bb",IF(V11=3,0,M10))))</f>
      </c>
      <c r="AF11" s="225"/>
      <c r="AG11" s="227">
        <f>SUM(AD11:AF11)</f>
        <v>0</v>
      </c>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3"/>
      <c r="CP11" s="183"/>
      <c r="CQ11" s="183"/>
      <c r="CR11" s="183"/>
      <c r="CS11" s="183"/>
      <c r="CT11" s="183"/>
      <c r="CU11" s="183"/>
      <c r="CV11" s="183"/>
      <c r="CW11" s="183"/>
      <c r="CX11" s="183"/>
      <c r="CY11" s="183"/>
      <c r="CZ11" s="183"/>
      <c r="DA11" s="183"/>
      <c r="DB11" s="183"/>
      <c r="DC11" s="183"/>
      <c r="DD11" s="183"/>
      <c r="DE11" s="183"/>
      <c r="DF11" s="183"/>
      <c r="DG11" s="183"/>
      <c r="DH11" s="183"/>
      <c r="DI11" s="183"/>
      <c r="DJ11" s="183"/>
      <c r="DK11" s="183"/>
      <c r="DL11" s="183"/>
      <c r="DM11" s="183"/>
      <c r="DN11" s="183"/>
      <c r="DO11" s="183"/>
      <c r="DP11" s="183"/>
      <c r="DQ11" s="183"/>
      <c r="DR11" s="183"/>
      <c r="DS11" s="183"/>
      <c r="DT11" s="183"/>
      <c r="DU11" s="183"/>
      <c r="DV11" s="183"/>
      <c r="DW11" s="183"/>
      <c r="DX11" s="183"/>
      <c r="DY11" s="183"/>
      <c r="DZ11" s="183"/>
      <c r="EA11" s="183"/>
      <c r="EB11" s="183"/>
      <c r="EC11" s="183"/>
      <c r="ED11" s="183"/>
      <c r="EE11" s="183"/>
      <c r="EF11" s="183"/>
      <c r="EG11" s="183"/>
      <c r="EH11" s="183"/>
      <c r="EI11" s="183"/>
      <c r="EJ11" s="183"/>
      <c r="EK11" s="183"/>
      <c r="EL11" s="183"/>
      <c r="EM11" s="183"/>
      <c r="EN11" s="183"/>
      <c r="EO11" s="183"/>
      <c r="EP11" s="183"/>
      <c r="EQ11" s="183"/>
      <c r="ER11" s="183"/>
      <c r="ES11" s="183"/>
      <c r="ET11" s="183"/>
      <c r="EU11" s="183"/>
      <c r="EV11" s="183"/>
      <c r="EW11" s="183"/>
      <c r="EX11" s="183"/>
      <c r="EY11" s="183"/>
      <c r="EZ11" s="183"/>
      <c r="FA11" s="183"/>
      <c r="FB11" s="183"/>
      <c r="FC11" s="183"/>
      <c r="FD11" s="183"/>
      <c r="FE11" s="183"/>
      <c r="FF11" s="183"/>
      <c r="FG11" s="183"/>
      <c r="FH11" s="183"/>
      <c r="FI11" s="183"/>
      <c r="FJ11" s="183"/>
      <c r="FK11" s="183"/>
      <c r="FL11" s="183"/>
      <c r="FM11" s="183"/>
      <c r="FN11" s="183"/>
      <c r="FO11" s="183"/>
      <c r="FP11" s="183"/>
      <c r="FQ11" s="183"/>
      <c r="FR11" s="183"/>
      <c r="FS11" s="183"/>
      <c r="FT11" s="183"/>
      <c r="FU11" s="183"/>
      <c r="FV11" s="183"/>
      <c r="FW11" s="183"/>
      <c r="FX11" s="183"/>
      <c r="FY11" s="183"/>
      <c r="FZ11" s="183"/>
      <c r="GA11" s="183"/>
      <c r="GB11" s="183"/>
      <c r="GC11" s="183"/>
      <c r="GD11" s="183"/>
      <c r="GE11" s="183"/>
      <c r="GF11" s="183"/>
      <c r="GG11" s="183"/>
      <c r="GH11" s="183"/>
      <c r="GI11" s="183"/>
      <c r="GJ11" s="183"/>
      <c r="GK11" s="183"/>
      <c r="GL11" s="183"/>
      <c r="GM11" s="183"/>
      <c r="GN11" s="183"/>
      <c r="GO11" s="183"/>
      <c r="GP11" s="183"/>
      <c r="GQ11" s="183"/>
      <c r="GR11" s="183"/>
      <c r="GS11" s="183"/>
      <c r="GT11" s="183"/>
      <c r="GU11" s="183"/>
      <c r="GV11" s="183"/>
      <c r="GW11" s="183"/>
      <c r="GX11" s="183"/>
      <c r="GY11" s="183"/>
      <c r="GZ11" s="183"/>
      <c r="HA11" s="183"/>
      <c r="HB11" s="183"/>
      <c r="HC11" s="183"/>
      <c r="HD11" s="183"/>
      <c r="HE11" s="183"/>
      <c r="HF11" s="183"/>
      <c r="HG11" s="183"/>
      <c r="HH11" s="183"/>
      <c r="HI11" s="183"/>
      <c r="HJ11" s="183"/>
      <c r="HK11" s="183"/>
      <c r="HL11" s="183"/>
      <c r="HM11" s="183"/>
      <c r="HN11" s="183"/>
      <c r="HO11" s="183"/>
      <c r="HP11" s="183"/>
      <c r="HQ11" s="183"/>
      <c r="HR11" s="183"/>
      <c r="HS11" s="183"/>
      <c r="HT11" s="183"/>
      <c r="HU11" s="183"/>
      <c r="HV11" s="183"/>
      <c r="HW11" s="183"/>
      <c r="HX11" s="183"/>
      <c r="HY11" s="183"/>
      <c r="HZ11" s="183"/>
      <c r="IA11" s="183"/>
      <c r="IB11" s="183"/>
      <c r="IC11" s="183"/>
      <c r="ID11" s="183"/>
      <c r="IE11" s="183"/>
      <c r="IF11" s="183"/>
      <c r="IG11" s="183"/>
      <c r="IH11" s="183"/>
      <c r="II11" s="183"/>
      <c r="IJ11" s="183"/>
      <c r="IK11" s="183"/>
      <c r="IL11" s="183"/>
      <c r="IM11" s="183"/>
      <c r="IN11" s="183"/>
      <c r="IO11" s="183"/>
      <c r="IP11" s="183"/>
      <c r="IQ11" s="183"/>
      <c r="IR11" s="183"/>
      <c r="IS11" s="183"/>
      <c r="IT11" s="183"/>
      <c r="IU11" s="183"/>
      <c r="IV11" s="183"/>
    </row>
    <row r="12" spans="1:256" ht="85.5" customHeight="1">
      <c r="A12" s="229"/>
      <c r="B12" s="229"/>
      <c r="C12" s="230" t="s">
        <v>172</v>
      </c>
      <c r="D12" s="230"/>
      <c r="E12" s="198"/>
      <c r="F12" s="199"/>
      <c r="G12" s="264"/>
      <c r="H12" s="264"/>
      <c r="I12" s="264"/>
      <c r="J12" s="264"/>
      <c r="K12" s="265" t="s">
        <v>164</v>
      </c>
      <c r="L12" s="265" t="s">
        <v>165</v>
      </c>
      <c r="M12" s="182"/>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183"/>
      <c r="EW12" s="183"/>
      <c r="EX12" s="183"/>
      <c r="EY12" s="183"/>
      <c r="EZ12" s="183"/>
      <c r="FA12" s="183"/>
      <c r="FB12" s="183"/>
      <c r="FC12" s="183"/>
      <c r="FD12" s="183"/>
      <c r="FE12" s="183"/>
      <c r="FF12" s="183"/>
      <c r="FG12" s="183"/>
      <c r="FH12" s="183"/>
      <c r="FI12" s="183"/>
      <c r="FJ12" s="183"/>
      <c r="FK12" s="183"/>
      <c r="FL12" s="183"/>
      <c r="FM12" s="183"/>
      <c r="FN12" s="183"/>
      <c r="FO12" s="183"/>
      <c r="FP12" s="183"/>
      <c r="FQ12" s="183"/>
      <c r="FR12" s="183"/>
      <c r="FS12" s="183"/>
      <c r="FT12" s="183"/>
      <c r="FU12" s="183"/>
      <c r="FV12" s="183"/>
      <c r="FW12" s="183"/>
      <c r="FX12" s="183"/>
      <c r="FY12" s="183"/>
      <c r="FZ12" s="183"/>
      <c r="GA12" s="183"/>
      <c r="GB12" s="183"/>
      <c r="GC12" s="183"/>
      <c r="GD12" s="183"/>
      <c r="GE12" s="183"/>
      <c r="GF12" s="183"/>
      <c r="GG12" s="183"/>
      <c r="GH12" s="183"/>
      <c r="GI12" s="183"/>
      <c r="GJ12" s="183"/>
      <c r="GK12" s="183"/>
      <c r="GL12" s="183"/>
      <c r="GM12" s="183"/>
      <c r="GN12" s="183"/>
      <c r="GO12" s="183"/>
      <c r="GP12" s="183"/>
      <c r="GQ12" s="183"/>
      <c r="GR12" s="183"/>
      <c r="GS12" s="183"/>
      <c r="GT12" s="183"/>
      <c r="GU12" s="183"/>
      <c r="GV12" s="183"/>
      <c r="GW12" s="183"/>
      <c r="GX12" s="183"/>
      <c r="GY12" s="183"/>
      <c r="GZ12" s="183"/>
      <c r="HA12" s="183"/>
      <c r="HB12" s="183"/>
      <c r="HC12" s="183"/>
      <c r="HD12" s="183"/>
      <c r="HE12" s="183"/>
      <c r="HF12" s="183"/>
      <c r="HG12" s="183"/>
      <c r="HH12" s="183"/>
      <c r="HI12" s="183"/>
      <c r="HJ12" s="183"/>
      <c r="HK12" s="183"/>
      <c r="HL12" s="183"/>
      <c r="HM12" s="183"/>
      <c r="HN12" s="183"/>
      <c r="HO12" s="183"/>
      <c r="HP12" s="183"/>
      <c r="HQ12" s="183"/>
      <c r="HR12" s="183"/>
      <c r="HS12" s="183"/>
      <c r="HT12" s="183"/>
      <c r="HU12" s="183"/>
      <c r="HV12" s="183"/>
      <c r="HW12" s="183"/>
      <c r="HX12" s="183"/>
      <c r="HY12" s="183"/>
      <c r="HZ12" s="183"/>
      <c r="IA12" s="183"/>
      <c r="IB12" s="183"/>
      <c r="IC12" s="183"/>
      <c r="ID12" s="183"/>
      <c r="IE12" s="183"/>
      <c r="IF12" s="183"/>
      <c r="IG12" s="183"/>
      <c r="IH12" s="183"/>
      <c r="II12" s="183"/>
      <c r="IJ12" s="183"/>
      <c r="IK12" s="183"/>
      <c r="IL12" s="183"/>
      <c r="IM12" s="183"/>
      <c r="IN12" s="183"/>
      <c r="IO12" s="183"/>
      <c r="IP12" s="183"/>
      <c r="IQ12" s="183"/>
      <c r="IR12" s="183"/>
      <c r="IS12" s="183"/>
      <c r="IT12" s="183"/>
      <c r="IU12" s="183"/>
      <c r="IV12" s="183"/>
    </row>
    <row r="13" spans="1:256" s="212" customFormat="1" ht="40.5" customHeight="1">
      <c r="A13" s="229"/>
      <c r="B13" s="229"/>
      <c r="C13" s="204" t="s">
        <v>11</v>
      </c>
      <c r="D13" s="205" t="s">
        <v>12</v>
      </c>
      <c r="E13" s="231" t="s">
        <v>13</v>
      </c>
      <c r="F13" s="205" t="s">
        <v>5</v>
      </c>
      <c r="G13" s="264"/>
      <c r="H13" s="264"/>
      <c r="I13" s="264"/>
      <c r="J13" s="264"/>
      <c r="K13" s="265"/>
      <c r="L13" s="265"/>
      <c r="M13" s="182"/>
      <c r="N13" s="206" t="s">
        <v>167</v>
      </c>
      <c r="O13" s="207"/>
      <c r="P13" s="208" t="s">
        <v>11</v>
      </c>
      <c r="Q13" s="208" t="s">
        <v>12</v>
      </c>
      <c r="R13" s="208" t="s">
        <v>13</v>
      </c>
      <c r="S13" s="208" t="s">
        <v>5</v>
      </c>
      <c r="T13" s="209"/>
      <c r="U13" s="207"/>
      <c r="V13" s="207"/>
      <c r="W13" s="207"/>
      <c r="X13" s="207"/>
      <c r="Y13" s="208" t="s">
        <v>11</v>
      </c>
      <c r="Z13" s="208" t="s">
        <v>12</v>
      </c>
      <c r="AA13" s="208" t="s">
        <v>13</v>
      </c>
      <c r="AB13" s="208" t="s">
        <v>5</v>
      </c>
      <c r="AC13" s="210"/>
      <c r="AD13" s="210"/>
      <c r="AE13" s="210"/>
      <c r="AF13" s="210"/>
      <c r="AG13" s="211" t="s">
        <v>168</v>
      </c>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207"/>
      <c r="BY13" s="207"/>
      <c r="BZ13" s="207"/>
      <c r="CA13" s="207"/>
      <c r="CB13" s="207"/>
      <c r="CC13" s="207"/>
      <c r="CD13" s="207"/>
      <c r="CE13" s="207"/>
      <c r="CF13" s="207"/>
      <c r="CG13" s="207"/>
      <c r="CH13" s="207"/>
      <c r="CI13" s="207"/>
      <c r="CJ13" s="207"/>
      <c r="CK13" s="207"/>
      <c r="CL13" s="207"/>
      <c r="CM13" s="207"/>
      <c r="CN13" s="207"/>
      <c r="CO13" s="207"/>
      <c r="CP13" s="207"/>
      <c r="CQ13" s="207"/>
      <c r="CR13" s="207"/>
      <c r="CS13" s="207"/>
      <c r="CT13" s="207"/>
      <c r="CU13" s="207"/>
      <c r="CV13" s="207"/>
      <c r="CW13" s="207"/>
      <c r="CX13" s="207"/>
      <c r="CY13" s="207"/>
      <c r="CZ13" s="207"/>
      <c r="DA13" s="207"/>
      <c r="DB13" s="207"/>
      <c r="DC13" s="207"/>
      <c r="DD13" s="207"/>
      <c r="DE13" s="207"/>
      <c r="DF13" s="207"/>
      <c r="DG13" s="207"/>
      <c r="DH13" s="207"/>
      <c r="DI13" s="207"/>
      <c r="DJ13" s="207"/>
      <c r="DK13" s="207"/>
      <c r="DL13" s="207"/>
      <c r="DM13" s="207"/>
      <c r="DN13" s="207"/>
      <c r="DO13" s="207"/>
      <c r="DP13" s="207"/>
      <c r="DQ13" s="207"/>
      <c r="DR13" s="207"/>
      <c r="DS13" s="207"/>
      <c r="DT13" s="207"/>
      <c r="DU13" s="207"/>
      <c r="DV13" s="207"/>
      <c r="DW13" s="207"/>
      <c r="DX13" s="207"/>
      <c r="DY13" s="207"/>
      <c r="DZ13" s="207"/>
      <c r="EA13" s="207"/>
      <c r="EB13" s="207"/>
      <c r="EC13" s="207"/>
      <c r="ED13" s="207"/>
      <c r="EE13" s="207"/>
      <c r="EF13" s="207"/>
      <c r="EG13" s="207"/>
      <c r="EH13" s="207"/>
      <c r="EI13" s="207"/>
      <c r="EJ13" s="207"/>
      <c r="EK13" s="207"/>
      <c r="EL13" s="207"/>
      <c r="EM13" s="207"/>
      <c r="EN13" s="207"/>
      <c r="EO13" s="207"/>
      <c r="EP13" s="207"/>
      <c r="EQ13" s="207"/>
      <c r="ER13" s="207"/>
      <c r="ES13" s="207"/>
      <c r="ET13" s="207"/>
      <c r="EU13" s="207"/>
      <c r="EV13" s="207"/>
      <c r="EW13" s="207"/>
      <c r="EX13" s="207"/>
      <c r="EY13" s="207"/>
      <c r="EZ13" s="207"/>
      <c r="FA13" s="207"/>
      <c r="FB13" s="207"/>
      <c r="FC13" s="207"/>
      <c r="FD13" s="207"/>
      <c r="FE13" s="207"/>
      <c r="FF13" s="207"/>
      <c r="FG13" s="207"/>
      <c r="FH13" s="207"/>
      <c r="FI13" s="207"/>
      <c r="FJ13" s="207"/>
      <c r="FK13" s="207"/>
      <c r="FL13" s="207"/>
      <c r="FM13" s="207"/>
      <c r="FN13" s="207"/>
      <c r="FO13" s="207"/>
      <c r="FP13" s="207"/>
      <c r="FQ13" s="207"/>
      <c r="FR13" s="207"/>
      <c r="FS13" s="207"/>
      <c r="FT13" s="207"/>
      <c r="FU13" s="207"/>
      <c r="FV13" s="207"/>
      <c r="FW13" s="207"/>
      <c r="FX13" s="207"/>
      <c r="FY13" s="207"/>
      <c r="FZ13" s="207"/>
      <c r="GA13" s="207"/>
      <c r="GB13" s="207"/>
      <c r="GC13" s="207"/>
      <c r="GD13" s="207"/>
      <c r="GE13" s="207"/>
      <c r="GF13" s="207"/>
      <c r="GG13" s="207"/>
      <c r="GH13" s="207"/>
      <c r="GI13" s="207"/>
      <c r="GJ13" s="207"/>
      <c r="GK13" s="207"/>
      <c r="GL13" s="207"/>
      <c r="GM13" s="207"/>
      <c r="GN13" s="207"/>
      <c r="GO13" s="207"/>
      <c r="GP13" s="207"/>
      <c r="GQ13" s="207"/>
      <c r="GR13" s="207"/>
      <c r="GS13" s="207"/>
      <c r="GT13" s="207"/>
      <c r="GU13" s="207"/>
      <c r="GV13" s="207"/>
      <c r="GW13" s="207"/>
      <c r="GX13" s="207"/>
      <c r="GY13" s="207"/>
      <c r="GZ13" s="207"/>
      <c r="HA13" s="207"/>
      <c r="HB13" s="207"/>
      <c r="HC13" s="207"/>
      <c r="HD13" s="207"/>
      <c r="HE13" s="207"/>
      <c r="HF13" s="207"/>
      <c r="HG13" s="207"/>
      <c r="HH13" s="207"/>
      <c r="HI13" s="207"/>
      <c r="HJ13" s="207"/>
      <c r="HK13" s="207"/>
      <c r="HL13" s="207"/>
      <c r="HM13" s="207"/>
      <c r="HN13" s="207"/>
      <c r="HO13" s="207"/>
      <c r="HP13" s="207"/>
      <c r="HQ13" s="207"/>
      <c r="HR13" s="207"/>
      <c r="HS13" s="207"/>
      <c r="HT13" s="207"/>
      <c r="HU13" s="207"/>
      <c r="HV13" s="207"/>
      <c r="HW13" s="207"/>
      <c r="HX13" s="207"/>
      <c r="HY13" s="207"/>
      <c r="HZ13" s="207"/>
      <c r="IA13" s="207"/>
      <c r="IB13" s="207"/>
      <c r="IC13" s="207"/>
      <c r="ID13" s="207"/>
      <c r="IE13" s="207"/>
      <c r="IF13" s="207"/>
      <c r="IG13" s="207"/>
      <c r="IH13" s="207"/>
      <c r="II13" s="207"/>
      <c r="IJ13" s="207"/>
      <c r="IK13" s="207"/>
      <c r="IL13" s="207"/>
      <c r="IM13" s="207"/>
      <c r="IN13" s="207"/>
      <c r="IO13" s="207"/>
      <c r="IP13" s="207"/>
      <c r="IQ13" s="207"/>
      <c r="IR13" s="207"/>
      <c r="IS13" s="207"/>
      <c r="IT13" s="207"/>
      <c r="IU13" s="207"/>
      <c r="IV13" s="207"/>
    </row>
    <row r="14" spans="1:256" ht="69" customHeight="1">
      <c r="A14" s="213"/>
      <c r="B14" s="214">
        <v>1</v>
      </c>
      <c r="C14" s="215">
        <f>UPPER(IF($A14="","",VLOOKUP($A14,'[2]ž round robin žrebna lista'!$A$7:$R$128,2)))</f>
      </c>
      <c r="D14" s="216">
        <f>UPPER(IF($A14="","",VLOOKUP($A14,'[2]ž round robin žrebna lista'!$A$7:$R$128,3)))</f>
      </c>
      <c r="E14" s="216">
        <f>PROPER(IF($A14="","",VLOOKUP($A14,'[2]ž round robin žrebna lista'!$A$7:$R$128,4)))</f>
      </c>
      <c r="F14" s="217">
        <f>UPPER(IF($A14="","",VLOOKUP($A14,'[2]ž round robin žrebna lista'!$A$7:$R$128,5)))</f>
      </c>
      <c r="G14" s="218"/>
      <c r="H14" s="219"/>
      <c r="I14" s="219"/>
      <c r="J14" s="219"/>
      <c r="K14" s="220"/>
      <c r="L14" s="220"/>
      <c r="M14" s="182">
        <f>IF($A14="","",VLOOKUP($A14,'[2]ž round robin žrebna lista'!$A$7:$R$128,14))</f>
      </c>
      <c r="N14" s="220">
        <f>IF(L14="","",IF(L14=1,8,IF(L14=2,6,IF(L14=3,4,2))))</f>
      </c>
      <c r="O14" s="221">
        <v>1</v>
      </c>
      <c r="P14" s="222">
        <f>UPPER(IF($A14="","",VLOOKUP($A14,'[2]ž round robin žrebna lista'!$A$7:$R$128,2)))</f>
      </c>
      <c r="Q14" s="222">
        <f>UPPER(IF($A14="","",VLOOKUP($A14,'[2]ž round robin žrebna lista'!$A$7:$R$128,3)))</f>
      </c>
      <c r="R14" s="222">
        <f>PROPER(IF($A14="","",VLOOKUP($A14,'[2]ž round robin žrebna lista'!$A$7:$R$128,4)))</f>
      </c>
      <c r="S14" s="222">
        <f>UPPER(IF($A14="","",VLOOKUP($A14,'[2]ž round robin žrebna lista'!$A$7:$R$128,5)))</f>
      </c>
      <c r="T14" s="223"/>
      <c r="U14" s="224"/>
      <c r="V14" s="224"/>
      <c r="W14" s="224"/>
      <c r="X14" s="221">
        <v>1</v>
      </c>
      <c r="Y14" s="222">
        <f>UPPER(IF($A14="","",VLOOKUP($A14,'[2]ž round robin žrebna lista'!$A$7:$R$128,2)))</f>
      </c>
      <c r="Z14" s="222">
        <f>UPPER(IF($A14="","",VLOOKUP($A14,'[2]ž round robin žrebna lista'!$A$7:$R$128,3)))</f>
      </c>
      <c r="AA14" s="222">
        <f>PROPER(IF($A14="","",VLOOKUP($A14,'[2]ž round robin žrebna lista'!$A$7:$R$128,4)))</f>
      </c>
      <c r="AB14" s="222">
        <f>UPPER(IF($A14="","",VLOOKUP($A14,'[2]ž round robin žrebna lista'!$A$7:$R$128,5)))</f>
      </c>
      <c r="AC14" s="225"/>
      <c r="AD14" s="224">
        <f>IF(U14="","",IF(U14="1bb","1bb",IF(U14="2bb","2bb",IF(U14=1,$M15,0))))</f>
      </c>
      <c r="AE14" s="224">
        <f>IF(V14="","",IF(V14="1bb","1bb",IF(V14="3bb","3bb",IF(V14=1,$M16,0))))</f>
      </c>
      <c r="AF14" s="224">
        <f>IF(W14="","",IF(W14="1bb","1bb",IF(W14="4bb","4bb",IF(W14=1,$M17,0))))</f>
      </c>
      <c r="AG14" s="232">
        <f>SUM(AD14:AF14)</f>
        <v>0</v>
      </c>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3"/>
      <c r="CP14" s="183"/>
      <c r="CQ14" s="183"/>
      <c r="CR14" s="183"/>
      <c r="CS14" s="183"/>
      <c r="CT14" s="183"/>
      <c r="CU14" s="183"/>
      <c r="CV14" s="183"/>
      <c r="CW14" s="183"/>
      <c r="CX14" s="183"/>
      <c r="CY14" s="183"/>
      <c r="CZ14" s="183"/>
      <c r="DA14" s="183"/>
      <c r="DB14" s="183"/>
      <c r="DC14" s="183"/>
      <c r="DD14" s="183"/>
      <c r="DE14" s="183"/>
      <c r="DF14" s="183"/>
      <c r="DG14" s="183"/>
      <c r="DH14" s="183"/>
      <c r="DI14" s="183"/>
      <c r="DJ14" s="183"/>
      <c r="DK14" s="183"/>
      <c r="DL14" s="183"/>
      <c r="DM14" s="183"/>
      <c r="DN14" s="183"/>
      <c r="DO14" s="183"/>
      <c r="DP14" s="183"/>
      <c r="DQ14" s="183"/>
      <c r="DR14" s="183"/>
      <c r="DS14" s="183"/>
      <c r="DT14" s="183"/>
      <c r="DU14" s="183"/>
      <c r="DV14" s="183"/>
      <c r="DW14" s="183"/>
      <c r="DX14" s="183"/>
      <c r="DY14" s="183"/>
      <c r="DZ14" s="183"/>
      <c r="EA14" s="183"/>
      <c r="EB14" s="183"/>
      <c r="EC14" s="183"/>
      <c r="ED14" s="183"/>
      <c r="EE14" s="183"/>
      <c r="EF14" s="183"/>
      <c r="EG14" s="183"/>
      <c r="EH14" s="183"/>
      <c r="EI14" s="183"/>
      <c r="EJ14" s="183"/>
      <c r="EK14" s="183"/>
      <c r="EL14" s="183"/>
      <c r="EM14" s="183"/>
      <c r="EN14" s="183"/>
      <c r="EO14" s="183"/>
      <c r="EP14" s="183"/>
      <c r="EQ14" s="183"/>
      <c r="ER14" s="183"/>
      <c r="ES14" s="183"/>
      <c r="ET14" s="183"/>
      <c r="EU14" s="183"/>
      <c r="EV14" s="183"/>
      <c r="EW14" s="183"/>
      <c r="EX14" s="183"/>
      <c r="EY14" s="183"/>
      <c r="EZ14" s="183"/>
      <c r="FA14" s="183"/>
      <c r="FB14" s="183"/>
      <c r="FC14" s="183"/>
      <c r="FD14" s="183"/>
      <c r="FE14" s="183"/>
      <c r="FF14" s="183"/>
      <c r="FG14" s="183"/>
      <c r="FH14" s="183"/>
      <c r="FI14" s="183"/>
      <c r="FJ14" s="183"/>
      <c r="FK14" s="183"/>
      <c r="FL14" s="183"/>
      <c r="FM14" s="183"/>
      <c r="FN14" s="183"/>
      <c r="FO14" s="183"/>
      <c r="FP14" s="183"/>
      <c r="FQ14" s="183"/>
      <c r="FR14" s="183"/>
      <c r="FS14" s="183"/>
      <c r="FT14" s="183"/>
      <c r="FU14" s="183"/>
      <c r="FV14" s="183"/>
      <c r="FW14" s="183"/>
      <c r="FX14" s="183"/>
      <c r="FY14" s="183"/>
      <c r="FZ14" s="183"/>
      <c r="GA14" s="183"/>
      <c r="GB14" s="183"/>
      <c r="GC14" s="183"/>
      <c r="GD14" s="183"/>
      <c r="GE14" s="183"/>
      <c r="GF14" s="183"/>
      <c r="GG14" s="183"/>
      <c r="GH14" s="183"/>
      <c r="GI14" s="183"/>
      <c r="GJ14" s="183"/>
      <c r="GK14" s="183"/>
      <c r="GL14" s="183"/>
      <c r="GM14" s="183"/>
      <c r="GN14" s="183"/>
      <c r="GO14" s="183"/>
      <c r="GP14" s="183"/>
      <c r="GQ14" s="183"/>
      <c r="GR14" s="183"/>
      <c r="GS14" s="183"/>
      <c r="GT14" s="183"/>
      <c r="GU14" s="183"/>
      <c r="GV14" s="183"/>
      <c r="GW14" s="183"/>
      <c r="GX14" s="183"/>
      <c r="GY14" s="183"/>
      <c r="GZ14" s="183"/>
      <c r="HA14" s="183"/>
      <c r="HB14" s="183"/>
      <c r="HC14" s="183"/>
      <c r="HD14" s="183"/>
      <c r="HE14" s="183"/>
      <c r="HF14" s="183"/>
      <c r="HG14" s="183"/>
      <c r="HH14" s="183"/>
      <c r="HI14" s="183"/>
      <c r="HJ14" s="183"/>
      <c r="HK14" s="183"/>
      <c r="HL14" s="183"/>
      <c r="HM14" s="183"/>
      <c r="HN14" s="183"/>
      <c r="HO14" s="183"/>
      <c r="HP14" s="183"/>
      <c r="HQ14" s="183"/>
      <c r="HR14" s="183"/>
      <c r="HS14" s="183"/>
      <c r="HT14" s="183"/>
      <c r="HU14" s="183"/>
      <c r="HV14" s="183"/>
      <c r="HW14" s="183"/>
      <c r="HX14" s="183"/>
      <c r="HY14" s="183"/>
      <c r="HZ14" s="183"/>
      <c r="IA14" s="183"/>
      <c r="IB14" s="183"/>
      <c r="IC14" s="183"/>
      <c r="ID14" s="183"/>
      <c r="IE14" s="183"/>
      <c r="IF14" s="183"/>
      <c r="IG14" s="183"/>
      <c r="IH14" s="183"/>
      <c r="II14" s="183"/>
      <c r="IJ14" s="183"/>
      <c r="IK14" s="183"/>
      <c r="IL14" s="183"/>
      <c r="IM14" s="183"/>
      <c r="IN14" s="183"/>
      <c r="IO14" s="183"/>
      <c r="IP14" s="183"/>
      <c r="IQ14" s="183"/>
      <c r="IR14" s="183"/>
      <c r="IS14" s="183"/>
      <c r="IT14" s="183"/>
      <c r="IU14" s="183"/>
      <c r="IV14" s="183"/>
    </row>
    <row r="15" spans="1:256" ht="69" customHeight="1">
      <c r="A15" s="213"/>
      <c r="B15" s="214">
        <v>2</v>
      </c>
      <c r="C15" s="215">
        <f>UPPER(IF($A15="","",VLOOKUP($A15,'[2]ž round robin žrebna lista'!$A$7:$R$128,2)))</f>
      </c>
      <c r="D15" s="216">
        <f>UPPER(IF($A15="","",VLOOKUP($A15,'[2]ž round robin žrebna lista'!$A$7:$R$128,3)))</f>
      </c>
      <c r="E15" s="216">
        <f>PROPER(IF($A15="","",VLOOKUP($A15,'[2]ž round robin žrebna lista'!$A$7:$R$128,4)))</f>
      </c>
      <c r="F15" s="217">
        <f>UPPER(IF($A15="","",VLOOKUP($A15,'[2]ž round robin žrebna lista'!$A$7:$R$128,5)))</f>
      </c>
      <c r="G15" s="219"/>
      <c r="H15" s="218"/>
      <c r="I15" s="219"/>
      <c r="J15" s="219"/>
      <c r="K15" s="220"/>
      <c r="L15" s="220"/>
      <c r="M15" s="182">
        <f>IF($A15="","",VLOOKUP($A15,'[2]ž round robin žrebna lista'!$A$7:$R$128,14))</f>
      </c>
      <c r="N15" s="220">
        <f>IF(L15="","",IF(L15=1,8,IF(L15=2,6,IF(L15=3,4,2))))</f>
      </c>
      <c r="O15" s="221">
        <v>2</v>
      </c>
      <c r="P15" s="222">
        <f>UPPER(IF($A15="","",VLOOKUP($A15,'[2]ž round robin žrebna lista'!$A$7:$R$128,2)))</f>
      </c>
      <c r="Q15" s="222">
        <f>UPPER(IF($A15="","",VLOOKUP($A15,'[2]ž round robin žrebna lista'!$A$7:$R$128,3)))</f>
      </c>
      <c r="R15" s="222">
        <f>PROPER(IF($A15="","",VLOOKUP($A15,'[2]ž round robin žrebna lista'!$A$7:$R$128,4)))</f>
      </c>
      <c r="S15" s="222">
        <f>UPPER(IF($A15="","",VLOOKUP($A15,'[2]ž round robin žrebna lista'!$A$7:$R$128,5)))</f>
      </c>
      <c r="T15" s="224"/>
      <c r="U15" s="223"/>
      <c r="V15" s="224"/>
      <c r="W15" s="224"/>
      <c r="X15" s="221">
        <v>2</v>
      </c>
      <c r="Y15" s="222">
        <f>UPPER(IF($A15="","",VLOOKUP($A15,'[2]ž round robin žrebna lista'!$A$7:$R$128,2)))</f>
      </c>
      <c r="Z15" s="222">
        <f>UPPER(IF($A15="","",VLOOKUP($A15,'[2]ž round robin žrebna lista'!$A$7:$R$128,3)))</f>
      </c>
      <c r="AA15" s="222">
        <f>PROPER(IF($A15="","",VLOOKUP($A15,'[2]ž round robin žrebna lista'!$A$7:$R$128,4)))</f>
      </c>
      <c r="AB15" s="222">
        <f>UPPER(IF($A15="","",VLOOKUP($A15,'[2]ž round robin žrebna lista'!$A$7:$R$128,5)))</f>
      </c>
      <c r="AC15" s="224">
        <f>IF(T15="","",IF(T15="1bb","1bb",IF(T15="2bb","2bb",IF(T15=1,0,M14))))</f>
      </c>
      <c r="AD15" s="225"/>
      <c r="AE15" s="224">
        <f>IF(V15="","",IF(V15="2bb","2bb",IF(V15="3bb","3bb",IF(V15=2,M16,0))))</f>
      </c>
      <c r="AF15" s="224">
        <f>IF(W15="","",IF(W15="2bb","2bb",IF(W15="4bb","4bb",IF(W15=2,M17,0))))</f>
      </c>
      <c r="AG15" s="232">
        <f>SUM(AC15:AF15)</f>
        <v>0</v>
      </c>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O15" s="183"/>
      <c r="CP15" s="183"/>
      <c r="CQ15" s="183"/>
      <c r="CR15" s="183"/>
      <c r="CS15" s="183"/>
      <c r="CT15" s="183"/>
      <c r="CU15" s="183"/>
      <c r="CV15" s="183"/>
      <c r="CW15" s="183"/>
      <c r="CX15" s="183"/>
      <c r="CY15" s="183"/>
      <c r="CZ15" s="183"/>
      <c r="DA15" s="183"/>
      <c r="DB15" s="183"/>
      <c r="DC15" s="183"/>
      <c r="DD15" s="183"/>
      <c r="DE15" s="183"/>
      <c r="DF15" s="183"/>
      <c r="DG15" s="183"/>
      <c r="DH15" s="183"/>
      <c r="DI15" s="183"/>
      <c r="DJ15" s="183"/>
      <c r="DK15" s="183"/>
      <c r="DL15" s="183"/>
      <c r="DM15" s="183"/>
      <c r="DN15" s="183"/>
      <c r="DO15" s="183"/>
      <c r="DP15" s="183"/>
      <c r="DQ15" s="183"/>
      <c r="DR15" s="183"/>
      <c r="DS15" s="183"/>
      <c r="DT15" s="183"/>
      <c r="DU15" s="183"/>
      <c r="DV15" s="183"/>
      <c r="DW15" s="183"/>
      <c r="DX15" s="183"/>
      <c r="DY15" s="183"/>
      <c r="DZ15" s="183"/>
      <c r="EA15" s="183"/>
      <c r="EB15" s="183"/>
      <c r="EC15" s="183"/>
      <c r="ED15" s="183"/>
      <c r="EE15" s="183"/>
      <c r="EF15" s="183"/>
      <c r="EG15" s="183"/>
      <c r="EH15" s="183"/>
      <c r="EI15" s="183"/>
      <c r="EJ15" s="183"/>
      <c r="EK15" s="183"/>
      <c r="EL15" s="183"/>
      <c r="EM15" s="183"/>
      <c r="EN15" s="183"/>
      <c r="EO15" s="183"/>
      <c r="EP15" s="183"/>
      <c r="EQ15" s="183"/>
      <c r="ER15" s="183"/>
      <c r="ES15" s="183"/>
      <c r="ET15" s="183"/>
      <c r="EU15" s="183"/>
      <c r="EV15" s="183"/>
      <c r="EW15" s="183"/>
      <c r="EX15" s="183"/>
      <c r="EY15" s="183"/>
      <c r="EZ15" s="183"/>
      <c r="FA15" s="183"/>
      <c r="FB15" s="183"/>
      <c r="FC15" s="183"/>
      <c r="FD15" s="183"/>
      <c r="FE15" s="183"/>
      <c r="FF15" s="183"/>
      <c r="FG15" s="183"/>
      <c r="FH15" s="183"/>
      <c r="FI15" s="183"/>
      <c r="FJ15" s="183"/>
      <c r="FK15" s="183"/>
      <c r="FL15" s="183"/>
      <c r="FM15" s="183"/>
      <c r="FN15" s="183"/>
      <c r="FO15" s="183"/>
      <c r="FP15" s="183"/>
      <c r="FQ15" s="183"/>
      <c r="FR15" s="183"/>
      <c r="FS15" s="183"/>
      <c r="FT15" s="183"/>
      <c r="FU15" s="183"/>
      <c r="FV15" s="183"/>
      <c r="FW15" s="183"/>
      <c r="FX15" s="183"/>
      <c r="FY15" s="183"/>
      <c r="FZ15" s="183"/>
      <c r="GA15" s="183"/>
      <c r="GB15" s="183"/>
      <c r="GC15" s="183"/>
      <c r="GD15" s="183"/>
      <c r="GE15" s="183"/>
      <c r="GF15" s="183"/>
      <c r="GG15" s="183"/>
      <c r="GH15" s="183"/>
      <c r="GI15" s="183"/>
      <c r="GJ15" s="183"/>
      <c r="GK15" s="183"/>
      <c r="GL15" s="183"/>
      <c r="GM15" s="183"/>
      <c r="GN15" s="183"/>
      <c r="GO15" s="183"/>
      <c r="GP15" s="183"/>
      <c r="GQ15" s="183"/>
      <c r="GR15" s="183"/>
      <c r="GS15" s="183"/>
      <c r="GT15" s="183"/>
      <c r="GU15" s="183"/>
      <c r="GV15" s="183"/>
      <c r="GW15" s="183"/>
      <c r="GX15" s="183"/>
      <c r="GY15" s="183"/>
      <c r="GZ15" s="183"/>
      <c r="HA15" s="183"/>
      <c r="HB15" s="183"/>
      <c r="HC15" s="183"/>
      <c r="HD15" s="183"/>
      <c r="HE15" s="183"/>
      <c r="HF15" s="183"/>
      <c r="HG15" s="183"/>
      <c r="HH15" s="183"/>
      <c r="HI15" s="183"/>
      <c r="HJ15" s="183"/>
      <c r="HK15" s="183"/>
      <c r="HL15" s="183"/>
      <c r="HM15" s="183"/>
      <c r="HN15" s="183"/>
      <c r="HO15" s="183"/>
      <c r="HP15" s="183"/>
      <c r="HQ15" s="183"/>
      <c r="HR15" s="183"/>
      <c r="HS15" s="183"/>
      <c r="HT15" s="183"/>
      <c r="HU15" s="183"/>
      <c r="HV15" s="183"/>
      <c r="HW15" s="183"/>
      <c r="HX15" s="183"/>
      <c r="HY15" s="183"/>
      <c r="HZ15" s="183"/>
      <c r="IA15" s="183"/>
      <c r="IB15" s="183"/>
      <c r="IC15" s="183"/>
      <c r="ID15" s="183"/>
      <c r="IE15" s="183"/>
      <c r="IF15" s="183"/>
      <c r="IG15" s="183"/>
      <c r="IH15" s="183"/>
      <c r="II15" s="183"/>
      <c r="IJ15" s="183"/>
      <c r="IK15" s="183"/>
      <c r="IL15" s="183"/>
      <c r="IM15" s="183"/>
      <c r="IN15" s="183"/>
      <c r="IO15" s="183"/>
      <c r="IP15" s="183"/>
      <c r="IQ15" s="183"/>
      <c r="IR15" s="183"/>
      <c r="IS15" s="183"/>
      <c r="IT15" s="183"/>
      <c r="IU15" s="183"/>
      <c r="IV15" s="183"/>
    </row>
    <row r="16" spans="1:256" ht="69" customHeight="1">
      <c r="A16" s="213"/>
      <c r="B16" s="214">
        <v>3</v>
      </c>
      <c r="C16" s="215">
        <f>UPPER(IF($A16="","",VLOOKUP($A16,'[2]ž round robin žrebna lista'!$A$7:$R$128,2)))</f>
      </c>
      <c r="D16" s="216">
        <f>UPPER(IF($A16="","",VLOOKUP($A16,'[2]ž round robin žrebna lista'!$A$7:$R$128,3)))</f>
      </c>
      <c r="E16" s="216">
        <f>PROPER(IF($A16="","",VLOOKUP($A16,'[2]ž round robin žrebna lista'!$A$7:$R$128,4)))</f>
      </c>
      <c r="F16" s="217">
        <f>UPPER(IF($A16="","",VLOOKUP($A16,'[2]ž round robin žrebna lista'!$A$7:$R$128,5)))</f>
      </c>
      <c r="G16" s="219"/>
      <c r="H16" s="219"/>
      <c r="I16" s="218"/>
      <c r="J16" s="219"/>
      <c r="K16" s="220"/>
      <c r="L16" s="220"/>
      <c r="M16" s="182">
        <f>IF($A16="","",VLOOKUP($A16,'[2]ž round robin žrebna lista'!$A$7:$R$128,14))</f>
      </c>
      <c r="N16" s="220">
        <f>IF(L16="","",IF(L16=1,8,IF(L16=2,6,IF(L16=3,4,2))))</f>
      </c>
      <c r="O16" s="221">
        <v>3</v>
      </c>
      <c r="P16" s="222">
        <f>UPPER(IF($A16="","",VLOOKUP($A16,'[2]ž round robin žrebna lista'!$A$7:$R$128,2)))</f>
      </c>
      <c r="Q16" s="222">
        <f>UPPER(IF($A16="","",VLOOKUP($A16,'[2]ž round robin žrebna lista'!$A$7:$R$128,3)))</f>
      </c>
      <c r="R16" s="222">
        <f>PROPER(IF($A16="","",VLOOKUP($A16,'[2]ž round robin žrebna lista'!$A$7:$R$128,4)))</f>
      </c>
      <c r="S16" s="222">
        <f>UPPER(IF($A16="","",VLOOKUP($A16,'[2]ž round robin žrebna lista'!$A$7:$R$128,5)))</f>
      </c>
      <c r="T16" s="224"/>
      <c r="U16" s="224"/>
      <c r="V16" s="223"/>
      <c r="W16" s="224"/>
      <c r="X16" s="221">
        <v>3</v>
      </c>
      <c r="Y16" s="222">
        <f>UPPER(IF($A16="","",VLOOKUP($A16,'[2]ž round robin žrebna lista'!$A$7:$R$128,2)))</f>
      </c>
      <c r="Z16" s="222">
        <f>UPPER(IF($A16="","",VLOOKUP($A16,'[2]ž round robin žrebna lista'!$A$7:$R$128,3)))</f>
      </c>
      <c r="AA16" s="222">
        <f>PROPER(IF($A16="","",VLOOKUP($A16,'[2]ž round robin žrebna lista'!$A$7:$R$128,4)))</f>
      </c>
      <c r="AB16" s="222">
        <f>UPPER(IF($A16="","",VLOOKUP($A16,'[2]ž round robin žrebna lista'!$A$7:$R$128,5)))</f>
      </c>
      <c r="AC16" s="224">
        <f>IF(T16="","",IF(T16="1bb","1bb",IF(T16="3bb","3bb",IF(T16=1,0,M14))))</f>
      </c>
      <c r="AD16" s="224">
        <f>IF(U16="","",IF(U16="2bb","2bb",IF(U16="3bb","3bb",IF(U16=2,0,M15))))</f>
      </c>
      <c r="AE16" s="225"/>
      <c r="AF16" s="224">
        <f>IF(W16="","",IF(W16="3bb","3bb",IF(W16="4bb","4bb",IF(W16=3,M17,0))))</f>
      </c>
      <c r="AG16" s="232">
        <f>SUM(AC16:AF16)</f>
        <v>0</v>
      </c>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83"/>
      <c r="CO16" s="183"/>
      <c r="CP16" s="183"/>
      <c r="CQ16" s="183"/>
      <c r="CR16" s="183"/>
      <c r="CS16" s="183"/>
      <c r="CT16" s="183"/>
      <c r="CU16" s="183"/>
      <c r="CV16" s="183"/>
      <c r="CW16" s="183"/>
      <c r="CX16" s="183"/>
      <c r="CY16" s="183"/>
      <c r="CZ16" s="183"/>
      <c r="DA16" s="183"/>
      <c r="DB16" s="183"/>
      <c r="DC16" s="183"/>
      <c r="DD16" s="183"/>
      <c r="DE16" s="183"/>
      <c r="DF16" s="183"/>
      <c r="DG16" s="183"/>
      <c r="DH16" s="183"/>
      <c r="DI16" s="183"/>
      <c r="DJ16" s="183"/>
      <c r="DK16" s="183"/>
      <c r="DL16" s="183"/>
      <c r="DM16" s="183"/>
      <c r="DN16" s="183"/>
      <c r="DO16" s="183"/>
      <c r="DP16" s="183"/>
      <c r="DQ16" s="183"/>
      <c r="DR16" s="183"/>
      <c r="DS16" s="183"/>
      <c r="DT16" s="183"/>
      <c r="DU16" s="183"/>
      <c r="DV16" s="183"/>
      <c r="DW16" s="183"/>
      <c r="DX16" s="183"/>
      <c r="DY16" s="183"/>
      <c r="DZ16" s="183"/>
      <c r="EA16" s="183"/>
      <c r="EB16" s="183"/>
      <c r="EC16" s="183"/>
      <c r="ED16" s="183"/>
      <c r="EE16" s="183"/>
      <c r="EF16" s="183"/>
      <c r="EG16" s="183"/>
      <c r="EH16" s="183"/>
      <c r="EI16" s="183"/>
      <c r="EJ16" s="183"/>
      <c r="EK16" s="183"/>
      <c r="EL16" s="183"/>
      <c r="EM16" s="183"/>
      <c r="EN16" s="183"/>
      <c r="EO16" s="183"/>
      <c r="EP16" s="183"/>
      <c r="EQ16" s="183"/>
      <c r="ER16" s="183"/>
      <c r="ES16" s="183"/>
      <c r="ET16" s="183"/>
      <c r="EU16" s="183"/>
      <c r="EV16" s="183"/>
      <c r="EW16" s="183"/>
      <c r="EX16" s="183"/>
      <c r="EY16" s="183"/>
      <c r="EZ16" s="183"/>
      <c r="FA16" s="183"/>
      <c r="FB16" s="183"/>
      <c r="FC16" s="183"/>
      <c r="FD16" s="183"/>
      <c r="FE16" s="183"/>
      <c r="FF16" s="183"/>
      <c r="FG16" s="183"/>
      <c r="FH16" s="183"/>
      <c r="FI16" s="183"/>
      <c r="FJ16" s="183"/>
      <c r="FK16" s="183"/>
      <c r="FL16" s="183"/>
      <c r="FM16" s="183"/>
      <c r="FN16" s="183"/>
      <c r="FO16" s="183"/>
      <c r="FP16" s="183"/>
      <c r="FQ16" s="183"/>
      <c r="FR16" s="183"/>
      <c r="FS16" s="183"/>
      <c r="FT16" s="183"/>
      <c r="FU16" s="183"/>
      <c r="FV16" s="183"/>
      <c r="FW16" s="183"/>
      <c r="FX16" s="183"/>
      <c r="FY16" s="183"/>
      <c r="FZ16" s="183"/>
      <c r="GA16" s="183"/>
      <c r="GB16" s="183"/>
      <c r="GC16" s="183"/>
      <c r="GD16" s="183"/>
      <c r="GE16" s="183"/>
      <c r="GF16" s="183"/>
      <c r="GG16" s="183"/>
      <c r="GH16" s="183"/>
      <c r="GI16" s="183"/>
      <c r="GJ16" s="183"/>
      <c r="GK16" s="183"/>
      <c r="GL16" s="183"/>
      <c r="GM16" s="183"/>
      <c r="GN16" s="183"/>
      <c r="GO16" s="183"/>
      <c r="GP16" s="183"/>
      <c r="GQ16" s="183"/>
      <c r="GR16" s="183"/>
      <c r="GS16" s="183"/>
      <c r="GT16" s="183"/>
      <c r="GU16" s="183"/>
      <c r="GV16" s="183"/>
      <c r="GW16" s="183"/>
      <c r="GX16" s="183"/>
      <c r="GY16" s="183"/>
      <c r="GZ16" s="183"/>
      <c r="HA16" s="183"/>
      <c r="HB16" s="183"/>
      <c r="HC16" s="183"/>
      <c r="HD16" s="183"/>
      <c r="HE16" s="183"/>
      <c r="HF16" s="183"/>
      <c r="HG16" s="183"/>
      <c r="HH16" s="183"/>
      <c r="HI16" s="183"/>
      <c r="HJ16" s="183"/>
      <c r="HK16" s="183"/>
      <c r="HL16" s="183"/>
      <c r="HM16" s="183"/>
      <c r="HN16" s="183"/>
      <c r="HO16" s="183"/>
      <c r="HP16" s="183"/>
      <c r="HQ16" s="183"/>
      <c r="HR16" s="183"/>
      <c r="HS16" s="183"/>
      <c r="HT16" s="183"/>
      <c r="HU16" s="183"/>
      <c r="HV16" s="183"/>
      <c r="HW16" s="183"/>
      <c r="HX16" s="183"/>
      <c r="HY16" s="183"/>
      <c r="HZ16" s="183"/>
      <c r="IA16" s="183"/>
      <c r="IB16" s="183"/>
      <c r="IC16" s="183"/>
      <c r="ID16" s="183"/>
      <c r="IE16" s="183"/>
      <c r="IF16" s="183"/>
      <c r="IG16" s="183"/>
      <c r="IH16" s="183"/>
      <c r="II16" s="183"/>
      <c r="IJ16" s="183"/>
      <c r="IK16" s="183"/>
      <c r="IL16" s="183"/>
      <c r="IM16" s="183"/>
      <c r="IN16" s="183"/>
      <c r="IO16" s="183"/>
      <c r="IP16" s="183"/>
      <c r="IQ16" s="183"/>
      <c r="IR16" s="183"/>
      <c r="IS16" s="183"/>
      <c r="IT16" s="183"/>
      <c r="IU16" s="183"/>
      <c r="IV16" s="183"/>
    </row>
    <row r="17" spans="1:256" ht="69" customHeight="1">
      <c r="A17" s="213"/>
      <c r="B17" s="214">
        <v>4</v>
      </c>
      <c r="C17" s="215">
        <f>UPPER(IF($A17="","",VLOOKUP($A17,'[2]ž round robin žrebna lista'!$A$7:$R$128,2)))</f>
      </c>
      <c r="D17" s="216">
        <f>UPPER(IF($A17="","",VLOOKUP($A17,'[2]ž round robin žrebna lista'!$A$7:$R$128,3)))</f>
      </c>
      <c r="E17" s="216">
        <f>PROPER(IF($A17="","",VLOOKUP($A17,'[2]ž round robin žrebna lista'!$A$7:$R$128,4)))</f>
      </c>
      <c r="F17" s="217">
        <f>UPPER(IF($A17="","",VLOOKUP($A17,'[2]ž round robin žrebna lista'!$A$7:$R$128,5)))</f>
      </c>
      <c r="G17" s="219"/>
      <c r="H17" s="219"/>
      <c r="I17" s="219"/>
      <c r="J17" s="218"/>
      <c r="K17" s="220"/>
      <c r="L17" s="220"/>
      <c r="M17" s="182">
        <f>IF($A17="","",VLOOKUP($A17,'[2]ž round robin žrebna lista'!$A$7:$R$128,14))</f>
      </c>
      <c r="N17" s="220">
        <f>IF(L17="","",IF(L17=1,8,IF(L17=2,6,IF(L17=3,4,2))))</f>
      </c>
      <c r="O17" s="221">
        <v>4</v>
      </c>
      <c r="P17" s="222">
        <f>UPPER(IF($A17="","",VLOOKUP($A17,'[2]ž round robin žrebna lista'!$A$7:$R$128,2)))</f>
      </c>
      <c r="Q17" s="222">
        <f>UPPER(IF($A17="","",VLOOKUP($A17,'[2]ž round robin žrebna lista'!$A$7:$R$128,3)))</f>
      </c>
      <c r="R17" s="222">
        <f>PROPER(IF($A17="","",VLOOKUP($A17,'[2]ž round robin žrebna lista'!$A$7:$R$128,4)))</f>
      </c>
      <c r="S17" s="222">
        <f>UPPER(IF($A17="","",VLOOKUP($A17,'[2]ž round robin žrebna lista'!$A$7:$R$128,5)))</f>
      </c>
      <c r="T17" s="224"/>
      <c r="U17" s="224"/>
      <c r="V17" s="224"/>
      <c r="W17" s="223"/>
      <c r="X17" s="221">
        <v>4</v>
      </c>
      <c r="Y17" s="222">
        <f>UPPER(IF($A17="","",VLOOKUP($A17,'[2]ž round robin žrebna lista'!$A$7:$R$128,2)))</f>
      </c>
      <c r="Z17" s="222">
        <f>UPPER(IF($A17="","",VLOOKUP($A17,'[2]ž round robin žrebna lista'!$A$7:$R$128,3)))</f>
      </c>
      <c r="AA17" s="222">
        <f>PROPER(IF($A17="","",VLOOKUP($A17,'[2]ž round robin žrebna lista'!$A$7:$R$128,4)))</f>
      </c>
      <c r="AB17" s="222">
        <f>UPPER(IF($A17="","",VLOOKUP($A17,'[2]ž round robin žrebna lista'!$A$7:$R$128,5)))</f>
      </c>
      <c r="AC17" s="224">
        <f>IF(T17="","",IF(T17="1bb","1bb",IF(T17="4bb","4bb",IF(T17=1,0,M14))))</f>
      </c>
      <c r="AD17" s="224">
        <f>IF(U17="","",IF(U17="2bb","2bb",IF(U17="4bb","4bb",IF(U17=2,0,M15))))</f>
      </c>
      <c r="AE17" s="224">
        <f>IF(V17="","",IF(V17="3bb","3bb",IF(V17="4bb","4bb",IF(V17=3,0,M16))))</f>
      </c>
      <c r="AF17" s="225"/>
      <c r="AG17" s="232">
        <f>SUM(AC17:AE17)</f>
        <v>0</v>
      </c>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3"/>
      <c r="CV17" s="183"/>
      <c r="CW17" s="183"/>
      <c r="CX17" s="183"/>
      <c r="CY17" s="183"/>
      <c r="CZ17" s="183"/>
      <c r="DA17" s="183"/>
      <c r="DB17" s="183"/>
      <c r="DC17" s="183"/>
      <c r="DD17" s="183"/>
      <c r="DE17" s="183"/>
      <c r="DF17" s="183"/>
      <c r="DG17" s="183"/>
      <c r="DH17" s="183"/>
      <c r="DI17" s="183"/>
      <c r="DJ17" s="183"/>
      <c r="DK17" s="183"/>
      <c r="DL17" s="183"/>
      <c r="DM17" s="183"/>
      <c r="DN17" s="183"/>
      <c r="DO17" s="183"/>
      <c r="DP17" s="183"/>
      <c r="DQ17" s="183"/>
      <c r="DR17" s="183"/>
      <c r="DS17" s="183"/>
      <c r="DT17" s="183"/>
      <c r="DU17" s="183"/>
      <c r="DV17" s="183"/>
      <c r="DW17" s="183"/>
      <c r="DX17" s="183"/>
      <c r="DY17" s="183"/>
      <c r="DZ17" s="183"/>
      <c r="EA17" s="183"/>
      <c r="EB17" s="183"/>
      <c r="EC17" s="183"/>
      <c r="ED17" s="183"/>
      <c r="EE17" s="183"/>
      <c r="EF17" s="183"/>
      <c r="EG17" s="183"/>
      <c r="EH17" s="183"/>
      <c r="EI17" s="183"/>
      <c r="EJ17" s="183"/>
      <c r="EK17" s="183"/>
      <c r="EL17" s="183"/>
      <c r="EM17" s="183"/>
      <c r="EN17" s="183"/>
      <c r="EO17" s="183"/>
      <c r="EP17" s="183"/>
      <c r="EQ17" s="183"/>
      <c r="ER17" s="183"/>
      <c r="ES17" s="183"/>
      <c r="ET17" s="183"/>
      <c r="EU17" s="183"/>
      <c r="EV17" s="183"/>
      <c r="EW17" s="183"/>
      <c r="EX17" s="183"/>
      <c r="EY17" s="183"/>
      <c r="EZ17" s="183"/>
      <c r="FA17" s="183"/>
      <c r="FB17" s="183"/>
      <c r="FC17" s="183"/>
      <c r="FD17" s="183"/>
      <c r="FE17" s="183"/>
      <c r="FF17" s="183"/>
      <c r="FG17" s="183"/>
      <c r="FH17" s="183"/>
      <c r="FI17" s="183"/>
      <c r="FJ17" s="183"/>
      <c r="FK17" s="183"/>
      <c r="FL17" s="183"/>
      <c r="FM17" s="183"/>
      <c r="FN17" s="183"/>
      <c r="FO17" s="183"/>
      <c r="FP17" s="183"/>
      <c r="FQ17" s="183"/>
      <c r="FR17" s="183"/>
      <c r="FS17" s="183"/>
      <c r="FT17" s="183"/>
      <c r="FU17" s="183"/>
      <c r="FV17" s="183"/>
      <c r="FW17" s="183"/>
      <c r="FX17" s="183"/>
      <c r="FY17" s="183"/>
      <c r="FZ17" s="183"/>
      <c r="GA17" s="183"/>
      <c r="GB17" s="183"/>
      <c r="GC17" s="183"/>
      <c r="GD17" s="183"/>
      <c r="GE17" s="183"/>
      <c r="GF17" s="183"/>
      <c r="GG17" s="183"/>
      <c r="GH17" s="183"/>
      <c r="GI17" s="183"/>
      <c r="GJ17" s="183"/>
      <c r="GK17" s="183"/>
      <c r="GL17" s="183"/>
      <c r="GM17" s="183"/>
      <c r="GN17" s="183"/>
      <c r="GO17" s="183"/>
      <c r="GP17" s="183"/>
      <c r="GQ17" s="183"/>
      <c r="GR17" s="183"/>
      <c r="GS17" s="183"/>
      <c r="GT17" s="183"/>
      <c r="GU17" s="183"/>
      <c r="GV17" s="183"/>
      <c r="GW17" s="183"/>
      <c r="GX17" s="183"/>
      <c r="GY17" s="183"/>
      <c r="GZ17" s="183"/>
      <c r="HA17" s="183"/>
      <c r="HB17" s="183"/>
      <c r="HC17" s="183"/>
      <c r="HD17" s="183"/>
      <c r="HE17" s="183"/>
      <c r="HF17" s="183"/>
      <c r="HG17" s="183"/>
      <c r="HH17" s="183"/>
      <c r="HI17" s="183"/>
      <c r="HJ17" s="183"/>
      <c r="HK17" s="183"/>
      <c r="HL17" s="183"/>
      <c r="HM17" s="183"/>
      <c r="HN17" s="183"/>
      <c r="HO17" s="183"/>
      <c r="HP17" s="183"/>
      <c r="HQ17" s="183"/>
      <c r="HR17" s="183"/>
      <c r="HS17" s="183"/>
      <c r="HT17" s="183"/>
      <c r="HU17" s="183"/>
      <c r="HV17" s="183"/>
      <c r="HW17" s="183"/>
      <c r="HX17" s="183"/>
      <c r="HY17" s="183"/>
      <c r="HZ17" s="183"/>
      <c r="IA17" s="183"/>
      <c r="IB17" s="183"/>
      <c r="IC17" s="183"/>
      <c r="ID17" s="183"/>
      <c r="IE17" s="183"/>
      <c r="IF17" s="183"/>
      <c r="IG17" s="183"/>
      <c r="IH17" s="183"/>
      <c r="II17" s="183"/>
      <c r="IJ17" s="183"/>
      <c r="IK17" s="183"/>
      <c r="IL17" s="183"/>
      <c r="IM17" s="183"/>
      <c r="IN17" s="183"/>
      <c r="IO17" s="183"/>
      <c r="IP17" s="183"/>
      <c r="IQ17" s="183"/>
      <c r="IR17" s="183"/>
      <c r="IS17" s="183"/>
      <c r="IT17" s="183"/>
      <c r="IU17" s="183"/>
      <c r="IV17" s="183"/>
    </row>
    <row r="18" spans="1:256" ht="85.5" customHeight="1">
      <c r="A18" s="263"/>
      <c r="B18" s="263"/>
      <c r="C18" s="230" t="s">
        <v>173</v>
      </c>
      <c r="D18" s="230"/>
      <c r="E18" s="198"/>
      <c r="F18" s="199"/>
      <c r="G18" s="264"/>
      <c r="H18" s="264"/>
      <c r="I18" s="264"/>
      <c r="J18" s="264"/>
      <c r="K18" s="265" t="s">
        <v>164</v>
      </c>
      <c r="L18" s="265" t="s">
        <v>165</v>
      </c>
      <c r="M18" s="182"/>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c r="CK18" s="183"/>
      <c r="CL18" s="183"/>
      <c r="CM18" s="183"/>
      <c r="CN18" s="183"/>
      <c r="CO18" s="183"/>
      <c r="CP18" s="183"/>
      <c r="CQ18" s="183"/>
      <c r="CR18" s="183"/>
      <c r="CS18" s="183"/>
      <c r="CT18" s="183"/>
      <c r="CU18" s="183"/>
      <c r="CV18" s="183"/>
      <c r="CW18" s="183"/>
      <c r="CX18" s="183"/>
      <c r="CY18" s="183"/>
      <c r="CZ18" s="183"/>
      <c r="DA18" s="183"/>
      <c r="DB18" s="183"/>
      <c r="DC18" s="183"/>
      <c r="DD18" s="183"/>
      <c r="DE18" s="183"/>
      <c r="DF18" s="183"/>
      <c r="DG18" s="183"/>
      <c r="DH18" s="183"/>
      <c r="DI18" s="183"/>
      <c r="DJ18" s="183"/>
      <c r="DK18" s="183"/>
      <c r="DL18" s="183"/>
      <c r="DM18" s="183"/>
      <c r="DN18" s="183"/>
      <c r="DO18" s="183"/>
      <c r="DP18" s="183"/>
      <c r="DQ18" s="183"/>
      <c r="DR18" s="183"/>
      <c r="DS18" s="183"/>
      <c r="DT18" s="183"/>
      <c r="DU18" s="183"/>
      <c r="DV18" s="183"/>
      <c r="DW18" s="183"/>
      <c r="DX18" s="183"/>
      <c r="DY18" s="183"/>
      <c r="DZ18" s="183"/>
      <c r="EA18" s="183"/>
      <c r="EB18" s="183"/>
      <c r="EC18" s="183"/>
      <c r="ED18" s="183"/>
      <c r="EE18" s="183"/>
      <c r="EF18" s="183"/>
      <c r="EG18" s="183"/>
      <c r="EH18" s="183"/>
      <c r="EI18" s="183"/>
      <c r="EJ18" s="183"/>
      <c r="EK18" s="183"/>
      <c r="EL18" s="183"/>
      <c r="EM18" s="183"/>
      <c r="EN18" s="183"/>
      <c r="EO18" s="183"/>
      <c r="EP18" s="183"/>
      <c r="EQ18" s="183"/>
      <c r="ER18" s="183"/>
      <c r="ES18" s="183"/>
      <c r="ET18" s="183"/>
      <c r="EU18" s="183"/>
      <c r="EV18" s="183"/>
      <c r="EW18" s="183"/>
      <c r="EX18" s="183"/>
      <c r="EY18" s="183"/>
      <c r="EZ18" s="183"/>
      <c r="FA18" s="183"/>
      <c r="FB18" s="183"/>
      <c r="FC18" s="183"/>
      <c r="FD18" s="183"/>
      <c r="FE18" s="183"/>
      <c r="FF18" s="183"/>
      <c r="FG18" s="183"/>
      <c r="FH18" s="183"/>
      <c r="FI18" s="183"/>
      <c r="FJ18" s="183"/>
      <c r="FK18" s="183"/>
      <c r="FL18" s="183"/>
      <c r="FM18" s="183"/>
      <c r="FN18" s="183"/>
      <c r="FO18" s="183"/>
      <c r="FP18" s="183"/>
      <c r="FQ18" s="183"/>
      <c r="FR18" s="183"/>
      <c r="FS18" s="183"/>
      <c r="FT18" s="183"/>
      <c r="FU18" s="183"/>
      <c r="FV18" s="183"/>
      <c r="FW18" s="183"/>
      <c r="FX18" s="183"/>
      <c r="FY18" s="183"/>
      <c r="FZ18" s="183"/>
      <c r="GA18" s="183"/>
      <c r="GB18" s="183"/>
      <c r="GC18" s="183"/>
      <c r="GD18" s="183"/>
      <c r="GE18" s="183"/>
      <c r="GF18" s="183"/>
      <c r="GG18" s="183"/>
      <c r="GH18" s="183"/>
      <c r="GI18" s="183"/>
      <c r="GJ18" s="183"/>
      <c r="GK18" s="183"/>
      <c r="GL18" s="183"/>
      <c r="GM18" s="183"/>
      <c r="GN18" s="183"/>
      <c r="GO18" s="183"/>
      <c r="GP18" s="183"/>
      <c r="GQ18" s="183"/>
      <c r="GR18" s="183"/>
      <c r="GS18" s="183"/>
      <c r="GT18" s="183"/>
      <c r="GU18" s="183"/>
      <c r="GV18" s="183"/>
      <c r="GW18" s="183"/>
      <c r="GX18" s="183"/>
      <c r="GY18" s="183"/>
      <c r="GZ18" s="183"/>
      <c r="HA18" s="183"/>
      <c r="HB18" s="183"/>
      <c r="HC18" s="183"/>
      <c r="HD18" s="183"/>
      <c r="HE18" s="183"/>
      <c r="HF18" s="183"/>
      <c r="HG18" s="183"/>
      <c r="HH18" s="183"/>
      <c r="HI18" s="183"/>
      <c r="HJ18" s="183"/>
      <c r="HK18" s="183"/>
      <c r="HL18" s="183"/>
      <c r="HM18" s="183"/>
      <c r="HN18" s="183"/>
      <c r="HO18" s="183"/>
      <c r="HP18" s="183"/>
      <c r="HQ18" s="183"/>
      <c r="HR18" s="183"/>
      <c r="HS18" s="183"/>
      <c r="HT18" s="183"/>
      <c r="HU18" s="183"/>
      <c r="HV18" s="183"/>
      <c r="HW18" s="183"/>
      <c r="HX18" s="183"/>
      <c r="HY18" s="183"/>
      <c r="HZ18" s="183"/>
      <c r="IA18" s="183"/>
      <c r="IB18" s="183"/>
      <c r="IC18" s="183"/>
      <c r="ID18" s="183"/>
      <c r="IE18" s="183"/>
      <c r="IF18" s="183"/>
      <c r="IG18" s="183"/>
      <c r="IH18" s="183"/>
      <c r="II18" s="183"/>
      <c r="IJ18" s="183"/>
      <c r="IK18" s="183"/>
      <c r="IL18" s="183"/>
      <c r="IM18" s="183"/>
      <c r="IN18" s="183"/>
      <c r="IO18" s="183"/>
      <c r="IP18" s="183"/>
      <c r="IQ18" s="183"/>
      <c r="IR18" s="183"/>
      <c r="IS18" s="183"/>
      <c r="IT18" s="183"/>
      <c r="IU18" s="183"/>
      <c r="IV18" s="183"/>
    </row>
    <row r="19" spans="1:256" s="212" customFormat="1" ht="40.5" customHeight="1">
      <c r="A19" s="263"/>
      <c r="B19" s="263"/>
      <c r="C19" s="204" t="s">
        <v>11</v>
      </c>
      <c r="D19" s="205" t="s">
        <v>12</v>
      </c>
      <c r="E19" s="231" t="s">
        <v>13</v>
      </c>
      <c r="F19" s="205" t="s">
        <v>5</v>
      </c>
      <c r="G19" s="264"/>
      <c r="H19" s="264"/>
      <c r="I19" s="264"/>
      <c r="J19" s="264"/>
      <c r="K19" s="265"/>
      <c r="L19" s="265"/>
      <c r="M19" s="182"/>
      <c r="N19" s="206" t="s">
        <v>167</v>
      </c>
      <c r="O19" s="207"/>
      <c r="P19" s="208" t="s">
        <v>11</v>
      </c>
      <c r="Q19" s="208" t="s">
        <v>12</v>
      </c>
      <c r="R19" s="208" t="s">
        <v>13</v>
      </c>
      <c r="S19" s="208" t="s">
        <v>5</v>
      </c>
      <c r="T19" s="209"/>
      <c r="U19" s="207"/>
      <c r="V19" s="207"/>
      <c r="W19" s="207"/>
      <c r="X19" s="207"/>
      <c r="Y19" s="208" t="s">
        <v>11</v>
      </c>
      <c r="Z19" s="208" t="s">
        <v>12</v>
      </c>
      <c r="AA19" s="208" t="s">
        <v>13</v>
      </c>
      <c r="AB19" s="208" t="s">
        <v>5</v>
      </c>
      <c r="AC19" s="210"/>
      <c r="AD19" s="210"/>
      <c r="AE19" s="210"/>
      <c r="AF19" s="210"/>
      <c r="AG19" s="211" t="s">
        <v>168</v>
      </c>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c r="CU19" s="207"/>
      <c r="CV19" s="207"/>
      <c r="CW19" s="207"/>
      <c r="CX19" s="207"/>
      <c r="CY19" s="207"/>
      <c r="CZ19" s="207"/>
      <c r="DA19" s="207"/>
      <c r="DB19" s="207"/>
      <c r="DC19" s="207"/>
      <c r="DD19" s="207"/>
      <c r="DE19" s="207"/>
      <c r="DF19" s="207"/>
      <c r="DG19" s="207"/>
      <c r="DH19" s="207"/>
      <c r="DI19" s="207"/>
      <c r="DJ19" s="207"/>
      <c r="DK19" s="207"/>
      <c r="DL19" s="207"/>
      <c r="DM19" s="207"/>
      <c r="DN19" s="207"/>
      <c r="DO19" s="207"/>
      <c r="DP19" s="207"/>
      <c r="DQ19" s="207"/>
      <c r="DR19" s="207"/>
      <c r="DS19" s="207"/>
      <c r="DT19" s="207"/>
      <c r="DU19" s="207"/>
      <c r="DV19" s="207"/>
      <c r="DW19" s="207"/>
      <c r="DX19" s="207"/>
      <c r="DY19" s="207"/>
      <c r="DZ19" s="207"/>
      <c r="EA19" s="207"/>
      <c r="EB19" s="207"/>
      <c r="EC19" s="207"/>
      <c r="ED19" s="207"/>
      <c r="EE19" s="207"/>
      <c r="EF19" s="207"/>
      <c r="EG19" s="207"/>
      <c r="EH19" s="207"/>
      <c r="EI19" s="207"/>
      <c r="EJ19" s="207"/>
      <c r="EK19" s="207"/>
      <c r="EL19" s="207"/>
      <c r="EM19" s="207"/>
      <c r="EN19" s="207"/>
      <c r="EO19" s="207"/>
      <c r="EP19" s="207"/>
      <c r="EQ19" s="207"/>
      <c r="ER19" s="207"/>
      <c r="ES19" s="207"/>
      <c r="ET19" s="207"/>
      <c r="EU19" s="207"/>
      <c r="EV19" s="207"/>
      <c r="EW19" s="207"/>
      <c r="EX19" s="207"/>
      <c r="EY19" s="207"/>
      <c r="EZ19" s="207"/>
      <c r="FA19" s="207"/>
      <c r="FB19" s="207"/>
      <c r="FC19" s="207"/>
      <c r="FD19" s="207"/>
      <c r="FE19" s="207"/>
      <c r="FF19" s="207"/>
      <c r="FG19" s="207"/>
      <c r="FH19" s="207"/>
      <c r="FI19" s="207"/>
      <c r="FJ19" s="207"/>
      <c r="FK19" s="207"/>
      <c r="FL19" s="207"/>
      <c r="FM19" s="207"/>
      <c r="FN19" s="207"/>
      <c r="FO19" s="207"/>
      <c r="FP19" s="207"/>
      <c r="FQ19" s="207"/>
      <c r="FR19" s="207"/>
      <c r="FS19" s="207"/>
      <c r="FT19" s="207"/>
      <c r="FU19" s="207"/>
      <c r="FV19" s="207"/>
      <c r="FW19" s="207"/>
      <c r="FX19" s="207"/>
      <c r="FY19" s="207"/>
      <c r="FZ19" s="207"/>
      <c r="GA19" s="207"/>
      <c r="GB19" s="207"/>
      <c r="GC19" s="207"/>
      <c r="GD19" s="207"/>
      <c r="GE19" s="207"/>
      <c r="GF19" s="207"/>
      <c r="GG19" s="207"/>
      <c r="GH19" s="207"/>
      <c r="GI19" s="207"/>
      <c r="GJ19" s="207"/>
      <c r="GK19" s="207"/>
      <c r="GL19" s="207"/>
      <c r="GM19" s="207"/>
      <c r="GN19" s="207"/>
      <c r="GO19" s="207"/>
      <c r="GP19" s="207"/>
      <c r="GQ19" s="207"/>
      <c r="GR19" s="207"/>
      <c r="GS19" s="207"/>
      <c r="GT19" s="207"/>
      <c r="GU19" s="207"/>
      <c r="GV19" s="207"/>
      <c r="GW19" s="207"/>
      <c r="GX19" s="207"/>
      <c r="GY19" s="207"/>
      <c r="GZ19" s="207"/>
      <c r="HA19" s="207"/>
      <c r="HB19" s="207"/>
      <c r="HC19" s="207"/>
      <c r="HD19" s="207"/>
      <c r="HE19" s="207"/>
      <c r="HF19" s="207"/>
      <c r="HG19" s="207"/>
      <c r="HH19" s="207"/>
      <c r="HI19" s="207"/>
      <c r="HJ19" s="207"/>
      <c r="HK19" s="207"/>
      <c r="HL19" s="207"/>
      <c r="HM19" s="207"/>
      <c r="HN19" s="207"/>
      <c r="HO19" s="207"/>
      <c r="HP19" s="207"/>
      <c r="HQ19" s="207"/>
      <c r="HR19" s="207"/>
      <c r="HS19" s="207"/>
      <c r="HT19" s="207"/>
      <c r="HU19" s="207"/>
      <c r="HV19" s="207"/>
      <c r="HW19" s="207"/>
      <c r="HX19" s="207"/>
      <c r="HY19" s="207"/>
      <c r="HZ19" s="207"/>
      <c r="IA19" s="207"/>
      <c r="IB19" s="207"/>
      <c r="IC19" s="207"/>
      <c r="ID19" s="207"/>
      <c r="IE19" s="207"/>
      <c r="IF19" s="207"/>
      <c r="IG19" s="207"/>
      <c r="IH19" s="207"/>
      <c r="II19" s="207"/>
      <c r="IJ19" s="207"/>
      <c r="IK19" s="207"/>
      <c r="IL19" s="207"/>
      <c r="IM19" s="207"/>
      <c r="IN19" s="207"/>
      <c r="IO19" s="207"/>
      <c r="IP19" s="207"/>
      <c r="IQ19" s="207"/>
      <c r="IR19" s="207"/>
      <c r="IS19" s="207"/>
      <c r="IT19" s="207"/>
      <c r="IU19" s="207"/>
      <c r="IV19" s="207"/>
    </row>
    <row r="20" spans="1:256" ht="69" customHeight="1">
      <c r="A20" s="213"/>
      <c r="B20" s="214">
        <v>1</v>
      </c>
      <c r="C20" s="215">
        <f>UPPER(IF($A20="","",VLOOKUP($A20,'[2]ž round robin žrebna lista'!$A$7:$R$128,2)))</f>
      </c>
      <c r="D20" s="216">
        <f>UPPER(IF($A20="","",VLOOKUP($A20,'[2]ž round robin žrebna lista'!$A$7:$R$128,3)))</f>
      </c>
      <c r="E20" s="216">
        <f>PROPER(IF($A20="","",VLOOKUP($A20,'[2]ž round robin žrebna lista'!$A$7:$R$128,4)))</f>
      </c>
      <c r="F20" s="217">
        <f>UPPER(IF($A20="","",VLOOKUP($A20,'[2]ž round robin žrebna lista'!$A$7:$R$128,5)))</f>
      </c>
      <c r="G20" s="218"/>
      <c r="H20" s="219"/>
      <c r="I20" s="219"/>
      <c r="J20" s="219"/>
      <c r="K20" s="220"/>
      <c r="L20" s="220"/>
      <c r="M20" s="182">
        <f>IF($A20="","",VLOOKUP($A20,'[2]ž round robin žrebna lista'!$A$7:$R$128,14))</f>
      </c>
      <c r="N20" s="220">
        <f>IF(L20="","",IF(L20=1,8,IF(L20=2,6,IF(L20=3,4,2))))</f>
      </c>
      <c r="O20" s="221">
        <v>1</v>
      </c>
      <c r="P20" s="222">
        <f>UPPER(IF($A20="","",VLOOKUP($A20,'[2]ž round robin žrebna lista'!$A$7:$R$128,2)))</f>
      </c>
      <c r="Q20" s="222">
        <f>UPPER(IF($A20="","",VLOOKUP($A20,'[2]ž round robin žrebna lista'!$A$7:$R$128,3)))</f>
      </c>
      <c r="R20" s="222">
        <f>PROPER(IF($A20="","",VLOOKUP($A20,'[2]ž round robin žrebna lista'!$A$7:$R$128,4)))</f>
      </c>
      <c r="S20" s="222">
        <f>UPPER(IF($A20="","",VLOOKUP($A20,'[2]ž round robin žrebna lista'!$A$7:$R$128,5)))</f>
      </c>
      <c r="T20" s="223"/>
      <c r="U20" s="224"/>
      <c r="V20" s="224"/>
      <c r="W20" s="224"/>
      <c r="X20" s="221">
        <v>1</v>
      </c>
      <c r="Y20" s="222">
        <f>UPPER(IF($A20="","",VLOOKUP($A20,'[2]ž round robin žrebna lista'!$A$7:$R$128,2)))</f>
      </c>
      <c r="Z20" s="222">
        <f>UPPER(IF($A20="","",VLOOKUP($A20,'[2]ž round robin žrebna lista'!$A$7:$R$128,3)))</f>
      </c>
      <c r="AA20" s="222">
        <f>PROPER(IF($A20="","",VLOOKUP($A20,'[2]ž round robin žrebna lista'!$A$7:$R$128,4)))</f>
      </c>
      <c r="AB20" s="222">
        <f>UPPER(IF($A20="","",VLOOKUP($A20,'[2]ž round robin žrebna lista'!$A$7:$R$128,5)))</f>
      </c>
      <c r="AC20" s="225"/>
      <c r="AD20" s="224">
        <f>IF(U20="","",IF(U20="1bb","1bb",IF(U20="2bb","2bb",IF(U20=1,$M21,0))))</f>
      </c>
      <c r="AE20" s="224">
        <f>IF(V20="","",IF(V20="1bb","1bb",IF(V20="3bb","3bb",IF(V20=1,$M22,0))))</f>
      </c>
      <c r="AF20" s="224">
        <f>IF(W20="","",IF(W20="1bb","1bb",IF(W20="4bb","4bb",IF(W20=1,$M23,0))))</f>
      </c>
      <c r="AG20" s="232">
        <f>SUM(AD20:AF20)</f>
        <v>0</v>
      </c>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c r="CX20" s="183"/>
      <c r="CY20" s="183"/>
      <c r="CZ20" s="183"/>
      <c r="DA20" s="183"/>
      <c r="DB20" s="183"/>
      <c r="DC20" s="183"/>
      <c r="DD20" s="183"/>
      <c r="DE20" s="183"/>
      <c r="DF20" s="183"/>
      <c r="DG20" s="183"/>
      <c r="DH20" s="183"/>
      <c r="DI20" s="183"/>
      <c r="DJ20" s="183"/>
      <c r="DK20" s="183"/>
      <c r="DL20" s="183"/>
      <c r="DM20" s="183"/>
      <c r="DN20" s="183"/>
      <c r="DO20" s="183"/>
      <c r="DP20" s="183"/>
      <c r="DQ20" s="183"/>
      <c r="DR20" s="183"/>
      <c r="DS20" s="183"/>
      <c r="DT20" s="183"/>
      <c r="DU20" s="183"/>
      <c r="DV20" s="183"/>
      <c r="DW20" s="183"/>
      <c r="DX20" s="183"/>
      <c r="DY20" s="183"/>
      <c r="DZ20" s="183"/>
      <c r="EA20" s="183"/>
      <c r="EB20" s="183"/>
      <c r="EC20" s="183"/>
      <c r="ED20" s="183"/>
      <c r="EE20" s="183"/>
      <c r="EF20" s="183"/>
      <c r="EG20" s="183"/>
      <c r="EH20" s="183"/>
      <c r="EI20" s="183"/>
      <c r="EJ20" s="183"/>
      <c r="EK20" s="183"/>
      <c r="EL20" s="183"/>
      <c r="EM20" s="183"/>
      <c r="EN20" s="183"/>
      <c r="EO20" s="183"/>
      <c r="EP20" s="183"/>
      <c r="EQ20" s="183"/>
      <c r="ER20" s="183"/>
      <c r="ES20" s="183"/>
      <c r="ET20" s="183"/>
      <c r="EU20" s="183"/>
      <c r="EV20" s="183"/>
      <c r="EW20" s="183"/>
      <c r="EX20" s="183"/>
      <c r="EY20" s="183"/>
      <c r="EZ20" s="183"/>
      <c r="FA20" s="183"/>
      <c r="FB20" s="183"/>
      <c r="FC20" s="183"/>
      <c r="FD20" s="183"/>
      <c r="FE20" s="183"/>
      <c r="FF20" s="183"/>
      <c r="FG20" s="183"/>
      <c r="FH20" s="183"/>
      <c r="FI20" s="183"/>
      <c r="FJ20" s="183"/>
      <c r="FK20" s="183"/>
      <c r="FL20" s="183"/>
      <c r="FM20" s="183"/>
      <c r="FN20" s="183"/>
      <c r="FO20" s="183"/>
      <c r="FP20" s="183"/>
      <c r="FQ20" s="183"/>
      <c r="FR20" s="183"/>
      <c r="FS20" s="183"/>
      <c r="FT20" s="183"/>
      <c r="FU20" s="183"/>
      <c r="FV20" s="183"/>
      <c r="FW20" s="183"/>
      <c r="FX20" s="183"/>
      <c r="FY20" s="183"/>
      <c r="FZ20" s="183"/>
      <c r="GA20" s="183"/>
      <c r="GB20" s="183"/>
      <c r="GC20" s="183"/>
      <c r="GD20" s="183"/>
      <c r="GE20" s="183"/>
      <c r="GF20" s="183"/>
      <c r="GG20" s="183"/>
      <c r="GH20" s="183"/>
      <c r="GI20" s="183"/>
      <c r="GJ20" s="183"/>
      <c r="GK20" s="183"/>
      <c r="GL20" s="183"/>
      <c r="GM20" s="183"/>
      <c r="GN20" s="183"/>
      <c r="GO20" s="183"/>
      <c r="GP20" s="183"/>
      <c r="GQ20" s="183"/>
      <c r="GR20" s="183"/>
      <c r="GS20" s="183"/>
      <c r="GT20" s="183"/>
      <c r="GU20" s="183"/>
      <c r="GV20" s="183"/>
      <c r="GW20" s="183"/>
      <c r="GX20" s="183"/>
      <c r="GY20" s="183"/>
      <c r="GZ20" s="183"/>
      <c r="HA20" s="183"/>
      <c r="HB20" s="183"/>
      <c r="HC20" s="183"/>
      <c r="HD20" s="183"/>
      <c r="HE20" s="183"/>
      <c r="HF20" s="183"/>
      <c r="HG20" s="183"/>
      <c r="HH20" s="183"/>
      <c r="HI20" s="183"/>
      <c r="HJ20" s="183"/>
      <c r="HK20" s="183"/>
      <c r="HL20" s="183"/>
      <c r="HM20" s="183"/>
      <c r="HN20" s="183"/>
      <c r="HO20" s="183"/>
      <c r="HP20" s="183"/>
      <c r="HQ20" s="183"/>
      <c r="HR20" s="183"/>
      <c r="HS20" s="183"/>
      <c r="HT20" s="183"/>
      <c r="HU20" s="183"/>
      <c r="HV20" s="183"/>
      <c r="HW20" s="183"/>
      <c r="HX20" s="183"/>
      <c r="HY20" s="183"/>
      <c r="HZ20" s="183"/>
      <c r="IA20" s="183"/>
      <c r="IB20" s="183"/>
      <c r="IC20" s="183"/>
      <c r="ID20" s="183"/>
      <c r="IE20" s="183"/>
      <c r="IF20" s="183"/>
      <c r="IG20" s="183"/>
      <c r="IH20" s="183"/>
      <c r="II20" s="183"/>
      <c r="IJ20" s="183"/>
      <c r="IK20" s="183"/>
      <c r="IL20" s="183"/>
      <c r="IM20" s="183"/>
      <c r="IN20" s="183"/>
      <c r="IO20" s="183"/>
      <c r="IP20" s="183"/>
      <c r="IQ20" s="183"/>
      <c r="IR20" s="183"/>
      <c r="IS20" s="183"/>
      <c r="IT20" s="183"/>
      <c r="IU20" s="183"/>
      <c r="IV20" s="183"/>
    </row>
    <row r="21" spans="1:256" ht="69" customHeight="1">
      <c r="A21" s="213"/>
      <c r="B21" s="214">
        <v>2</v>
      </c>
      <c r="C21" s="215">
        <f>UPPER(IF($A21="","",VLOOKUP($A21,'[2]ž round robin žrebna lista'!$A$7:$R$128,2)))</f>
      </c>
      <c r="D21" s="216">
        <f>UPPER(IF($A21="","",VLOOKUP($A21,'[2]ž round robin žrebna lista'!$A$7:$R$128,3)))</f>
      </c>
      <c r="E21" s="216">
        <f>PROPER(IF($A21="","",VLOOKUP($A21,'[2]ž round robin žrebna lista'!$A$7:$R$128,4)))</f>
      </c>
      <c r="F21" s="217">
        <f>UPPER(IF($A21="","",VLOOKUP($A21,'[2]ž round robin žrebna lista'!$A$7:$R$128,5)))</f>
      </c>
      <c r="G21" s="219"/>
      <c r="H21" s="218"/>
      <c r="I21" s="219"/>
      <c r="J21" s="219"/>
      <c r="K21" s="220"/>
      <c r="L21" s="220"/>
      <c r="M21" s="182">
        <f>IF($A21="","",VLOOKUP($A21,'[2]ž round robin žrebna lista'!$A$7:$R$128,14))</f>
      </c>
      <c r="N21" s="220">
        <f>IF(L21="","",IF(L21=1,8,IF(L21=2,6,IF(L21=3,4,2))))</f>
      </c>
      <c r="O21" s="221">
        <v>2</v>
      </c>
      <c r="P21" s="222">
        <f>UPPER(IF($A21="","",VLOOKUP($A21,'[2]ž round robin žrebna lista'!$A$7:$R$128,2)))</f>
      </c>
      <c r="Q21" s="222">
        <f>UPPER(IF($A21="","",VLOOKUP($A21,'[2]ž round robin žrebna lista'!$A$7:$R$128,3)))</f>
      </c>
      <c r="R21" s="222">
        <f>PROPER(IF($A21="","",VLOOKUP($A21,'[2]ž round robin žrebna lista'!$A$7:$R$128,4)))</f>
      </c>
      <c r="S21" s="222">
        <f>UPPER(IF($A21="","",VLOOKUP($A21,'[2]ž round robin žrebna lista'!$A$7:$R$128,5)))</f>
      </c>
      <c r="T21" s="224"/>
      <c r="U21" s="223"/>
      <c r="V21" s="224"/>
      <c r="W21" s="224"/>
      <c r="X21" s="221">
        <v>2</v>
      </c>
      <c r="Y21" s="222">
        <f>UPPER(IF($A21="","",VLOOKUP($A21,'[2]ž round robin žrebna lista'!$A$7:$R$128,2)))</f>
      </c>
      <c r="Z21" s="222">
        <f>UPPER(IF($A21="","",VLOOKUP($A21,'[2]ž round robin žrebna lista'!$A$7:$R$128,3)))</f>
      </c>
      <c r="AA21" s="222">
        <f>PROPER(IF($A21="","",VLOOKUP($A21,'[2]ž round robin žrebna lista'!$A$7:$R$128,4)))</f>
      </c>
      <c r="AB21" s="222">
        <f>UPPER(IF($A21="","",VLOOKUP($A21,'[2]ž round robin žrebna lista'!$A$7:$R$128,5)))</f>
      </c>
      <c r="AC21" s="224">
        <f>IF(T21="","",IF(T21="1bb","1bb",IF(T21="2bb","2bb",IF(T21=1,0,M20))))</f>
      </c>
      <c r="AD21" s="225"/>
      <c r="AE21" s="224">
        <f>IF(V21="","",IF(V21="2bb","2bb",IF(V21="3bb","3bb",IF(V21=2,M22,0))))</f>
      </c>
      <c r="AF21" s="224">
        <f>IF(W21="","",IF(W21="2bb","2bb",IF(W21="4bb","4bb",IF(W21=2,M23,0))))</f>
      </c>
      <c r="AG21" s="232">
        <f>SUM(AC21:AF21)</f>
        <v>0</v>
      </c>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83"/>
      <c r="CO21" s="183"/>
      <c r="CP21" s="183"/>
      <c r="CQ21" s="183"/>
      <c r="CR21" s="183"/>
      <c r="CS21" s="183"/>
      <c r="CT21" s="183"/>
      <c r="CU21" s="183"/>
      <c r="CV21" s="183"/>
      <c r="CW21" s="183"/>
      <c r="CX21" s="183"/>
      <c r="CY21" s="183"/>
      <c r="CZ21" s="183"/>
      <c r="DA21" s="183"/>
      <c r="DB21" s="183"/>
      <c r="DC21" s="183"/>
      <c r="DD21" s="183"/>
      <c r="DE21" s="183"/>
      <c r="DF21" s="183"/>
      <c r="DG21" s="183"/>
      <c r="DH21" s="183"/>
      <c r="DI21" s="183"/>
      <c r="DJ21" s="183"/>
      <c r="DK21" s="183"/>
      <c r="DL21" s="183"/>
      <c r="DM21" s="183"/>
      <c r="DN21" s="183"/>
      <c r="DO21" s="183"/>
      <c r="DP21" s="183"/>
      <c r="DQ21" s="183"/>
      <c r="DR21" s="183"/>
      <c r="DS21" s="183"/>
      <c r="DT21" s="183"/>
      <c r="DU21" s="183"/>
      <c r="DV21" s="183"/>
      <c r="DW21" s="183"/>
      <c r="DX21" s="183"/>
      <c r="DY21" s="183"/>
      <c r="DZ21" s="183"/>
      <c r="EA21" s="183"/>
      <c r="EB21" s="183"/>
      <c r="EC21" s="183"/>
      <c r="ED21" s="183"/>
      <c r="EE21" s="183"/>
      <c r="EF21" s="183"/>
      <c r="EG21" s="183"/>
      <c r="EH21" s="183"/>
      <c r="EI21" s="183"/>
      <c r="EJ21" s="183"/>
      <c r="EK21" s="183"/>
      <c r="EL21" s="183"/>
      <c r="EM21" s="183"/>
      <c r="EN21" s="183"/>
      <c r="EO21" s="183"/>
      <c r="EP21" s="183"/>
      <c r="EQ21" s="183"/>
      <c r="ER21" s="183"/>
      <c r="ES21" s="183"/>
      <c r="ET21" s="183"/>
      <c r="EU21" s="183"/>
      <c r="EV21" s="183"/>
      <c r="EW21" s="183"/>
      <c r="EX21" s="183"/>
      <c r="EY21" s="183"/>
      <c r="EZ21" s="183"/>
      <c r="FA21" s="183"/>
      <c r="FB21" s="183"/>
      <c r="FC21" s="183"/>
      <c r="FD21" s="183"/>
      <c r="FE21" s="183"/>
      <c r="FF21" s="183"/>
      <c r="FG21" s="183"/>
      <c r="FH21" s="183"/>
      <c r="FI21" s="183"/>
      <c r="FJ21" s="183"/>
      <c r="FK21" s="183"/>
      <c r="FL21" s="183"/>
      <c r="FM21" s="183"/>
      <c r="FN21" s="183"/>
      <c r="FO21" s="183"/>
      <c r="FP21" s="183"/>
      <c r="FQ21" s="183"/>
      <c r="FR21" s="183"/>
      <c r="FS21" s="183"/>
      <c r="FT21" s="183"/>
      <c r="FU21" s="183"/>
      <c r="FV21" s="183"/>
      <c r="FW21" s="183"/>
      <c r="FX21" s="183"/>
      <c r="FY21" s="183"/>
      <c r="FZ21" s="183"/>
      <c r="GA21" s="183"/>
      <c r="GB21" s="183"/>
      <c r="GC21" s="183"/>
      <c r="GD21" s="183"/>
      <c r="GE21" s="183"/>
      <c r="GF21" s="183"/>
      <c r="GG21" s="183"/>
      <c r="GH21" s="183"/>
      <c r="GI21" s="183"/>
      <c r="GJ21" s="183"/>
      <c r="GK21" s="183"/>
      <c r="GL21" s="183"/>
      <c r="GM21" s="183"/>
      <c r="GN21" s="183"/>
      <c r="GO21" s="183"/>
      <c r="GP21" s="183"/>
      <c r="GQ21" s="183"/>
      <c r="GR21" s="183"/>
      <c r="GS21" s="183"/>
      <c r="GT21" s="183"/>
      <c r="GU21" s="183"/>
      <c r="GV21" s="183"/>
      <c r="GW21" s="183"/>
      <c r="GX21" s="183"/>
      <c r="GY21" s="183"/>
      <c r="GZ21" s="183"/>
      <c r="HA21" s="183"/>
      <c r="HB21" s="183"/>
      <c r="HC21" s="183"/>
      <c r="HD21" s="183"/>
      <c r="HE21" s="183"/>
      <c r="HF21" s="183"/>
      <c r="HG21" s="183"/>
      <c r="HH21" s="183"/>
      <c r="HI21" s="183"/>
      <c r="HJ21" s="183"/>
      <c r="HK21" s="183"/>
      <c r="HL21" s="183"/>
      <c r="HM21" s="183"/>
      <c r="HN21" s="183"/>
      <c r="HO21" s="183"/>
      <c r="HP21" s="183"/>
      <c r="HQ21" s="183"/>
      <c r="HR21" s="183"/>
      <c r="HS21" s="183"/>
      <c r="HT21" s="183"/>
      <c r="HU21" s="183"/>
      <c r="HV21" s="183"/>
      <c r="HW21" s="183"/>
      <c r="HX21" s="183"/>
      <c r="HY21" s="183"/>
      <c r="HZ21" s="183"/>
      <c r="IA21" s="183"/>
      <c r="IB21" s="183"/>
      <c r="IC21" s="183"/>
      <c r="ID21" s="183"/>
      <c r="IE21" s="183"/>
      <c r="IF21" s="183"/>
      <c r="IG21" s="183"/>
      <c r="IH21" s="183"/>
      <c r="II21" s="183"/>
      <c r="IJ21" s="183"/>
      <c r="IK21" s="183"/>
      <c r="IL21" s="183"/>
      <c r="IM21" s="183"/>
      <c r="IN21" s="183"/>
      <c r="IO21" s="183"/>
      <c r="IP21" s="183"/>
      <c r="IQ21" s="183"/>
      <c r="IR21" s="183"/>
      <c r="IS21" s="183"/>
      <c r="IT21" s="183"/>
      <c r="IU21" s="183"/>
      <c r="IV21" s="183"/>
    </row>
    <row r="22" spans="1:256" ht="69" customHeight="1">
      <c r="A22" s="213"/>
      <c r="B22" s="214">
        <v>3</v>
      </c>
      <c r="C22" s="215">
        <f>UPPER(IF($A22="","",VLOOKUP($A22,'[2]ž round robin žrebna lista'!$A$7:$R$128,2)))</f>
      </c>
      <c r="D22" s="216">
        <f>UPPER(IF($A22="","",VLOOKUP($A22,'[2]ž round robin žrebna lista'!$A$7:$R$128,3)))</f>
      </c>
      <c r="E22" s="216">
        <f>PROPER(IF($A22="","",VLOOKUP($A22,'[2]ž round robin žrebna lista'!$A$7:$R$128,4)))</f>
      </c>
      <c r="F22" s="217">
        <f>UPPER(IF($A22="","",VLOOKUP($A22,'[2]ž round robin žrebna lista'!$A$7:$R$128,5)))</f>
      </c>
      <c r="G22" s="219"/>
      <c r="H22" s="219"/>
      <c r="I22" s="218"/>
      <c r="J22" s="219"/>
      <c r="K22" s="220"/>
      <c r="L22" s="220"/>
      <c r="M22" s="182">
        <f>IF($A22="","",VLOOKUP($A22,'[2]ž round robin žrebna lista'!$A$7:$R$128,14))</f>
      </c>
      <c r="N22" s="220">
        <f>IF(L22="","",IF(L22=1,8,IF(L22=2,6,IF(L22=3,4,2))))</f>
      </c>
      <c r="O22" s="221">
        <v>3</v>
      </c>
      <c r="P22" s="222">
        <f>UPPER(IF($A22="","",VLOOKUP($A22,'[2]ž round robin žrebna lista'!$A$7:$R$128,2)))</f>
      </c>
      <c r="Q22" s="222">
        <f>UPPER(IF($A22="","",VLOOKUP($A22,'[2]ž round robin žrebna lista'!$A$7:$R$128,3)))</f>
      </c>
      <c r="R22" s="222">
        <f>PROPER(IF($A22="","",VLOOKUP($A22,'[2]ž round robin žrebna lista'!$A$7:$R$128,4)))</f>
      </c>
      <c r="S22" s="222">
        <f>UPPER(IF($A22="","",VLOOKUP($A22,'[2]ž round robin žrebna lista'!$A$7:$R$128,5)))</f>
      </c>
      <c r="T22" s="224"/>
      <c r="U22" s="224"/>
      <c r="V22" s="223"/>
      <c r="W22" s="224"/>
      <c r="X22" s="221">
        <v>3</v>
      </c>
      <c r="Y22" s="222">
        <f>UPPER(IF($A22="","",VLOOKUP($A22,'[2]ž round robin žrebna lista'!$A$7:$R$128,2)))</f>
      </c>
      <c r="Z22" s="222">
        <f>UPPER(IF($A22="","",VLOOKUP($A22,'[2]ž round robin žrebna lista'!$A$7:$R$128,3)))</f>
      </c>
      <c r="AA22" s="222">
        <f>PROPER(IF($A22="","",VLOOKUP($A22,'[2]ž round robin žrebna lista'!$A$7:$R$128,4)))</f>
      </c>
      <c r="AB22" s="222">
        <f>UPPER(IF($A22="","",VLOOKUP($A22,'[2]ž round robin žrebna lista'!$A$7:$R$128,5)))</f>
      </c>
      <c r="AC22" s="224">
        <f>IF(T22="","",IF(T22="1bb","1bb",IF(T22="3bb","3bb",IF(T22=1,0,M20))))</f>
      </c>
      <c r="AD22" s="224">
        <f>IF(U22="","",IF(U22="2bb","2bb",IF(U22="3bb","3bb",IF(U22=2,0,M21))))</f>
      </c>
      <c r="AE22" s="225"/>
      <c r="AF22" s="224">
        <f>IF(W22="","",IF(W22="3bb","3bb",IF(W22="4bb","4bb",IF(W22=3,M23,0))))</f>
      </c>
      <c r="AG22" s="232">
        <f>SUM(AC22:AF22)</f>
        <v>0</v>
      </c>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c r="CK22" s="183"/>
      <c r="CL22" s="183"/>
      <c r="CM22" s="183"/>
      <c r="CN22" s="183"/>
      <c r="CO22" s="183"/>
      <c r="CP22" s="183"/>
      <c r="CQ22" s="183"/>
      <c r="CR22" s="183"/>
      <c r="CS22" s="183"/>
      <c r="CT22" s="183"/>
      <c r="CU22" s="183"/>
      <c r="CV22" s="183"/>
      <c r="CW22" s="183"/>
      <c r="CX22" s="183"/>
      <c r="CY22" s="183"/>
      <c r="CZ22" s="183"/>
      <c r="DA22" s="183"/>
      <c r="DB22" s="183"/>
      <c r="DC22" s="183"/>
      <c r="DD22" s="183"/>
      <c r="DE22" s="183"/>
      <c r="DF22" s="183"/>
      <c r="DG22" s="183"/>
      <c r="DH22" s="183"/>
      <c r="DI22" s="183"/>
      <c r="DJ22" s="183"/>
      <c r="DK22" s="183"/>
      <c r="DL22" s="183"/>
      <c r="DM22" s="183"/>
      <c r="DN22" s="183"/>
      <c r="DO22" s="183"/>
      <c r="DP22" s="183"/>
      <c r="DQ22" s="183"/>
      <c r="DR22" s="183"/>
      <c r="DS22" s="183"/>
      <c r="DT22" s="183"/>
      <c r="DU22" s="183"/>
      <c r="DV22" s="183"/>
      <c r="DW22" s="183"/>
      <c r="DX22" s="183"/>
      <c r="DY22" s="183"/>
      <c r="DZ22" s="183"/>
      <c r="EA22" s="183"/>
      <c r="EB22" s="183"/>
      <c r="EC22" s="183"/>
      <c r="ED22" s="183"/>
      <c r="EE22" s="183"/>
      <c r="EF22" s="183"/>
      <c r="EG22" s="183"/>
      <c r="EH22" s="183"/>
      <c r="EI22" s="183"/>
      <c r="EJ22" s="183"/>
      <c r="EK22" s="183"/>
      <c r="EL22" s="183"/>
      <c r="EM22" s="183"/>
      <c r="EN22" s="183"/>
      <c r="EO22" s="183"/>
      <c r="EP22" s="183"/>
      <c r="EQ22" s="183"/>
      <c r="ER22" s="183"/>
      <c r="ES22" s="183"/>
      <c r="ET22" s="183"/>
      <c r="EU22" s="183"/>
      <c r="EV22" s="183"/>
      <c r="EW22" s="183"/>
      <c r="EX22" s="183"/>
      <c r="EY22" s="183"/>
      <c r="EZ22" s="183"/>
      <c r="FA22" s="183"/>
      <c r="FB22" s="183"/>
      <c r="FC22" s="183"/>
      <c r="FD22" s="183"/>
      <c r="FE22" s="183"/>
      <c r="FF22" s="183"/>
      <c r="FG22" s="183"/>
      <c r="FH22" s="183"/>
      <c r="FI22" s="183"/>
      <c r="FJ22" s="183"/>
      <c r="FK22" s="183"/>
      <c r="FL22" s="183"/>
      <c r="FM22" s="183"/>
      <c r="FN22" s="183"/>
      <c r="FO22" s="183"/>
      <c r="FP22" s="183"/>
      <c r="FQ22" s="183"/>
      <c r="FR22" s="183"/>
      <c r="FS22" s="183"/>
      <c r="FT22" s="183"/>
      <c r="FU22" s="183"/>
      <c r="FV22" s="183"/>
      <c r="FW22" s="183"/>
      <c r="FX22" s="183"/>
      <c r="FY22" s="183"/>
      <c r="FZ22" s="183"/>
      <c r="GA22" s="183"/>
      <c r="GB22" s="183"/>
      <c r="GC22" s="183"/>
      <c r="GD22" s="183"/>
      <c r="GE22" s="183"/>
      <c r="GF22" s="183"/>
      <c r="GG22" s="183"/>
      <c r="GH22" s="183"/>
      <c r="GI22" s="183"/>
      <c r="GJ22" s="183"/>
      <c r="GK22" s="183"/>
      <c r="GL22" s="183"/>
      <c r="GM22" s="183"/>
      <c r="GN22" s="183"/>
      <c r="GO22" s="183"/>
      <c r="GP22" s="183"/>
      <c r="GQ22" s="183"/>
      <c r="GR22" s="183"/>
      <c r="GS22" s="183"/>
      <c r="GT22" s="183"/>
      <c r="GU22" s="183"/>
      <c r="GV22" s="183"/>
      <c r="GW22" s="183"/>
      <c r="GX22" s="183"/>
      <c r="GY22" s="183"/>
      <c r="GZ22" s="183"/>
      <c r="HA22" s="183"/>
      <c r="HB22" s="183"/>
      <c r="HC22" s="183"/>
      <c r="HD22" s="183"/>
      <c r="HE22" s="183"/>
      <c r="HF22" s="183"/>
      <c r="HG22" s="183"/>
      <c r="HH22" s="183"/>
      <c r="HI22" s="183"/>
      <c r="HJ22" s="183"/>
      <c r="HK22" s="183"/>
      <c r="HL22" s="183"/>
      <c r="HM22" s="183"/>
      <c r="HN22" s="183"/>
      <c r="HO22" s="183"/>
      <c r="HP22" s="183"/>
      <c r="HQ22" s="183"/>
      <c r="HR22" s="183"/>
      <c r="HS22" s="183"/>
      <c r="HT22" s="183"/>
      <c r="HU22" s="183"/>
      <c r="HV22" s="183"/>
      <c r="HW22" s="183"/>
      <c r="HX22" s="183"/>
      <c r="HY22" s="183"/>
      <c r="HZ22" s="183"/>
      <c r="IA22" s="183"/>
      <c r="IB22" s="183"/>
      <c r="IC22" s="183"/>
      <c r="ID22" s="183"/>
      <c r="IE22" s="183"/>
      <c r="IF22" s="183"/>
      <c r="IG22" s="183"/>
      <c r="IH22" s="183"/>
      <c r="II22" s="183"/>
      <c r="IJ22" s="183"/>
      <c r="IK22" s="183"/>
      <c r="IL22" s="183"/>
      <c r="IM22" s="183"/>
      <c r="IN22" s="183"/>
      <c r="IO22" s="183"/>
      <c r="IP22" s="183"/>
      <c r="IQ22" s="183"/>
      <c r="IR22" s="183"/>
      <c r="IS22" s="183"/>
      <c r="IT22" s="183"/>
      <c r="IU22" s="183"/>
      <c r="IV22" s="183"/>
    </row>
    <row r="23" spans="1:256" ht="69" customHeight="1">
      <c r="A23" s="213"/>
      <c r="B23" s="214">
        <v>4</v>
      </c>
      <c r="C23" s="215">
        <f>UPPER(IF($A23="","",VLOOKUP($A23,'[2]ž round robin žrebna lista'!$A$7:$R$128,2)))</f>
      </c>
      <c r="D23" s="216">
        <f>UPPER(IF($A23="","",VLOOKUP($A23,'[2]ž round robin žrebna lista'!$A$7:$R$128,3)))</f>
      </c>
      <c r="E23" s="216">
        <f>PROPER(IF($A23="","",VLOOKUP($A23,'[2]ž round robin žrebna lista'!$A$7:$R$128,4)))</f>
      </c>
      <c r="F23" s="217">
        <f>UPPER(IF($A23="","",VLOOKUP($A23,'[2]ž round robin žrebna lista'!$A$7:$R$128,5)))</f>
      </c>
      <c r="G23" s="219"/>
      <c r="H23" s="219"/>
      <c r="I23" s="219"/>
      <c r="J23" s="218"/>
      <c r="K23" s="220"/>
      <c r="L23" s="220"/>
      <c r="M23" s="182">
        <f>IF($A23="","",VLOOKUP($A23,'[2]ž round robin žrebna lista'!$A$7:$R$128,14))</f>
      </c>
      <c r="N23" s="220">
        <f>IF(L23="","",IF(L23=1,8,IF(L23=2,6,IF(L23=3,4,2))))</f>
      </c>
      <c r="O23" s="221">
        <v>4</v>
      </c>
      <c r="P23" s="222">
        <f>UPPER(IF($A23="","",VLOOKUP($A23,'[2]ž round robin žrebna lista'!$A$7:$R$128,2)))</f>
      </c>
      <c r="Q23" s="222">
        <f>UPPER(IF($A23="","",VLOOKUP($A23,'[2]ž round robin žrebna lista'!$A$7:$R$128,3)))</f>
      </c>
      <c r="R23" s="222">
        <f>PROPER(IF($A23="","",VLOOKUP($A23,'[2]ž round robin žrebna lista'!$A$7:$R$128,4)))</f>
      </c>
      <c r="S23" s="222">
        <f>UPPER(IF($A23="","",VLOOKUP($A23,'[2]ž round robin žrebna lista'!$A$7:$R$128,5)))</f>
      </c>
      <c r="T23" s="224"/>
      <c r="U23" s="224"/>
      <c r="V23" s="224"/>
      <c r="W23" s="223"/>
      <c r="X23" s="221">
        <v>4</v>
      </c>
      <c r="Y23" s="222">
        <f>UPPER(IF($A23="","",VLOOKUP($A23,'[2]ž round robin žrebna lista'!$A$7:$R$128,2)))</f>
      </c>
      <c r="Z23" s="222">
        <f>UPPER(IF($A23="","",VLOOKUP($A23,'[2]ž round robin žrebna lista'!$A$7:$R$128,3)))</f>
      </c>
      <c r="AA23" s="222">
        <f>PROPER(IF($A23="","",VLOOKUP($A23,'[2]ž round robin žrebna lista'!$A$7:$R$128,4)))</f>
      </c>
      <c r="AB23" s="222">
        <f>UPPER(IF($A23="","",VLOOKUP($A23,'[2]ž round robin žrebna lista'!$A$7:$R$128,5)))</f>
      </c>
      <c r="AC23" s="224">
        <f>IF(T23="","",IF(T23="1bb","1bb",IF(T23="4bb","4bb",IF(T23=1,0,M20))))</f>
      </c>
      <c r="AD23" s="224">
        <f>IF(U23="","",IF(U23="2bb","2bb",IF(U23="4bb","4bb",IF(U23=2,0,M21))))</f>
      </c>
      <c r="AE23" s="224">
        <f>IF(V23="","",IF(V23="3bb","3bb",IF(V23="4bb","4bb",IF(V23=3,0,M22))))</f>
      </c>
      <c r="AF23" s="225"/>
      <c r="AG23" s="232">
        <f>SUM(AC23:AE23)</f>
        <v>0</v>
      </c>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3"/>
      <c r="DC23" s="183"/>
      <c r="DD23" s="183"/>
      <c r="DE23" s="183"/>
      <c r="DF23" s="183"/>
      <c r="DG23" s="183"/>
      <c r="DH23" s="183"/>
      <c r="DI23" s="183"/>
      <c r="DJ23" s="183"/>
      <c r="DK23" s="183"/>
      <c r="DL23" s="183"/>
      <c r="DM23" s="183"/>
      <c r="DN23" s="183"/>
      <c r="DO23" s="183"/>
      <c r="DP23" s="183"/>
      <c r="DQ23" s="183"/>
      <c r="DR23" s="183"/>
      <c r="DS23" s="183"/>
      <c r="DT23" s="183"/>
      <c r="DU23" s="183"/>
      <c r="DV23" s="183"/>
      <c r="DW23" s="183"/>
      <c r="DX23" s="183"/>
      <c r="DY23" s="183"/>
      <c r="DZ23" s="183"/>
      <c r="EA23" s="183"/>
      <c r="EB23" s="183"/>
      <c r="EC23" s="183"/>
      <c r="ED23" s="183"/>
      <c r="EE23" s="183"/>
      <c r="EF23" s="183"/>
      <c r="EG23" s="183"/>
      <c r="EH23" s="183"/>
      <c r="EI23" s="183"/>
      <c r="EJ23" s="183"/>
      <c r="EK23" s="183"/>
      <c r="EL23" s="183"/>
      <c r="EM23" s="183"/>
      <c r="EN23" s="183"/>
      <c r="EO23" s="183"/>
      <c r="EP23" s="183"/>
      <c r="EQ23" s="183"/>
      <c r="ER23" s="183"/>
      <c r="ES23" s="183"/>
      <c r="ET23" s="183"/>
      <c r="EU23" s="183"/>
      <c r="EV23" s="183"/>
      <c r="EW23" s="183"/>
      <c r="EX23" s="183"/>
      <c r="EY23" s="183"/>
      <c r="EZ23" s="183"/>
      <c r="FA23" s="183"/>
      <c r="FB23" s="183"/>
      <c r="FC23" s="183"/>
      <c r="FD23" s="183"/>
      <c r="FE23" s="183"/>
      <c r="FF23" s="183"/>
      <c r="FG23" s="183"/>
      <c r="FH23" s="183"/>
      <c r="FI23" s="183"/>
      <c r="FJ23" s="183"/>
      <c r="FK23" s="183"/>
      <c r="FL23" s="183"/>
      <c r="FM23" s="183"/>
      <c r="FN23" s="183"/>
      <c r="FO23" s="183"/>
      <c r="FP23" s="183"/>
      <c r="FQ23" s="183"/>
      <c r="FR23" s="183"/>
      <c r="FS23" s="183"/>
      <c r="FT23" s="183"/>
      <c r="FU23" s="183"/>
      <c r="FV23" s="183"/>
      <c r="FW23" s="183"/>
      <c r="FX23" s="183"/>
      <c r="FY23" s="183"/>
      <c r="FZ23" s="183"/>
      <c r="GA23" s="183"/>
      <c r="GB23" s="183"/>
      <c r="GC23" s="183"/>
      <c r="GD23" s="183"/>
      <c r="GE23" s="183"/>
      <c r="GF23" s="183"/>
      <c r="GG23" s="183"/>
      <c r="GH23" s="183"/>
      <c r="GI23" s="183"/>
      <c r="GJ23" s="183"/>
      <c r="GK23" s="183"/>
      <c r="GL23" s="183"/>
      <c r="GM23" s="183"/>
      <c r="GN23" s="183"/>
      <c r="GO23" s="183"/>
      <c r="GP23" s="183"/>
      <c r="GQ23" s="183"/>
      <c r="GR23" s="183"/>
      <c r="GS23" s="183"/>
      <c r="GT23" s="183"/>
      <c r="GU23" s="183"/>
      <c r="GV23" s="183"/>
      <c r="GW23" s="183"/>
      <c r="GX23" s="183"/>
      <c r="GY23" s="183"/>
      <c r="GZ23" s="183"/>
      <c r="HA23" s="183"/>
      <c r="HB23" s="183"/>
      <c r="HC23" s="183"/>
      <c r="HD23" s="183"/>
      <c r="HE23" s="183"/>
      <c r="HF23" s="183"/>
      <c r="HG23" s="183"/>
      <c r="HH23" s="183"/>
      <c r="HI23" s="183"/>
      <c r="HJ23" s="183"/>
      <c r="HK23" s="183"/>
      <c r="HL23" s="183"/>
      <c r="HM23" s="183"/>
      <c r="HN23" s="183"/>
      <c r="HO23" s="183"/>
      <c r="HP23" s="183"/>
      <c r="HQ23" s="183"/>
      <c r="HR23" s="183"/>
      <c r="HS23" s="183"/>
      <c r="HT23" s="183"/>
      <c r="HU23" s="183"/>
      <c r="HV23" s="183"/>
      <c r="HW23" s="183"/>
      <c r="HX23" s="183"/>
      <c r="HY23" s="183"/>
      <c r="HZ23" s="183"/>
      <c r="IA23" s="183"/>
      <c r="IB23" s="183"/>
      <c r="IC23" s="183"/>
      <c r="ID23" s="183"/>
      <c r="IE23" s="183"/>
      <c r="IF23" s="183"/>
      <c r="IG23" s="183"/>
      <c r="IH23" s="183"/>
      <c r="II23" s="183"/>
      <c r="IJ23" s="183"/>
      <c r="IK23" s="183"/>
      <c r="IL23" s="183"/>
      <c r="IM23" s="183"/>
      <c r="IN23" s="183"/>
      <c r="IO23" s="183"/>
      <c r="IP23" s="183"/>
      <c r="IQ23" s="183"/>
      <c r="IR23" s="183"/>
      <c r="IS23" s="183"/>
      <c r="IT23" s="183"/>
      <c r="IU23" s="183"/>
      <c r="IV23" s="183"/>
    </row>
    <row r="24" spans="1:256" ht="79.5" customHeight="1">
      <c r="A24" s="266"/>
      <c r="B24" s="266"/>
      <c r="C24" s="267"/>
      <c r="D24" s="267"/>
      <c r="E24" s="233"/>
      <c r="F24" s="234" t="s">
        <v>174</v>
      </c>
      <c r="G24" s="235" t="str">
        <f>'[2]vnos podatkov'!$B$10</f>
        <v>Bor Zorzut</v>
      </c>
      <c r="H24" s="235"/>
      <c r="I24" s="235"/>
      <c r="J24" s="236" t="s">
        <v>175</v>
      </c>
      <c r="K24" s="268"/>
      <c r="L24" s="268"/>
      <c r="M24" s="182"/>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G24" s="183"/>
      <c r="CH24" s="183"/>
      <c r="CI24" s="183"/>
      <c r="CJ24" s="183"/>
      <c r="CK24" s="183"/>
      <c r="CL24" s="183"/>
      <c r="CM24" s="183"/>
      <c r="CN24" s="183"/>
      <c r="CO24" s="183"/>
      <c r="CP24" s="183"/>
      <c r="CQ24" s="183"/>
      <c r="CR24" s="183"/>
      <c r="CS24" s="183"/>
      <c r="CT24" s="183"/>
      <c r="CU24" s="183"/>
      <c r="CV24" s="183"/>
      <c r="CW24" s="183"/>
      <c r="CX24" s="183"/>
      <c r="CY24" s="183"/>
      <c r="CZ24" s="183"/>
      <c r="DA24" s="183"/>
      <c r="DB24" s="183"/>
      <c r="DC24" s="183"/>
      <c r="DD24" s="183"/>
      <c r="DE24" s="183"/>
      <c r="DF24" s="183"/>
      <c r="DG24" s="183"/>
      <c r="DH24" s="183"/>
      <c r="DI24" s="183"/>
      <c r="DJ24" s="183"/>
      <c r="DK24" s="183"/>
      <c r="DL24" s="183"/>
      <c r="DM24" s="183"/>
      <c r="DN24" s="183"/>
      <c r="DO24" s="183"/>
      <c r="DP24" s="183"/>
      <c r="DQ24" s="183"/>
      <c r="DR24" s="183"/>
      <c r="DS24" s="183"/>
      <c r="DT24" s="183"/>
      <c r="DU24" s="183"/>
      <c r="DV24" s="183"/>
      <c r="DW24" s="183"/>
      <c r="DX24" s="183"/>
      <c r="DY24" s="183"/>
      <c r="DZ24" s="183"/>
      <c r="EA24" s="183"/>
      <c r="EB24" s="183"/>
      <c r="EC24" s="183"/>
      <c r="ED24" s="183"/>
      <c r="EE24" s="183"/>
      <c r="EF24" s="183"/>
      <c r="EG24" s="183"/>
      <c r="EH24" s="183"/>
      <c r="EI24" s="183"/>
      <c r="EJ24" s="183"/>
      <c r="EK24" s="183"/>
      <c r="EL24" s="183"/>
      <c r="EM24" s="183"/>
      <c r="EN24" s="183"/>
      <c r="EO24" s="183"/>
      <c r="EP24" s="183"/>
      <c r="EQ24" s="183"/>
      <c r="ER24" s="183"/>
      <c r="ES24" s="183"/>
      <c r="ET24" s="183"/>
      <c r="EU24" s="183"/>
      <c r="EV24" s="183"/>
      <c r="EW24" s="183"/>
      <c r="EX24" s="183"/>
      <c r="EY24" s="183"/>
      <c r="EZ24" s="183"/>
      <c r="FA24" s="183"/>
      <c r="FB24" s="183"/>
      <c r="FC24" s="183"/>
      <c r="FD24" s="183"/>
      <c r="FE24" s="183"/>
      <c r="FF24" s="183"/>
      <c r="FG24" s="183"/>
      <c r="FH24" s="183"/>
      <c r="FI24" s="183"/>
      <c r="FJ24" s="183"/>
      <c r="FK24" s="183"/>
      <c r="FL24" s="183"/>
      <c r="FM24" s="183"/>
      <c r="FN24" s="183"/>
      <c r="FO24" s="183"/>
      <c r="FP24" s="183"/>
      <c r="FQ24" s="183"/>
      <c r="FR24" s="183"/>
      <c r="FS24" s="183"/>
      <c r="FT24" s="183"/>
      <c r="FU24" s="183"/>
      <c r="FV24" s="183"/>
      <c r="FW24" s="183"/>
      <c r="FX24" s="183"/>
      <c r="FY24" s="183"/>
      <c r="FZ24" s="183"/>
      <c r="GA24" s="183"/>
      <c r="GB24" s="183"/>
      <c r="GC24" s="183"/>
      <c r="GD24" s="183"/>
      <c r="GE24" s="183"/>
      <c r="GF24" s="183"/>
      <c r="GG24" s="183"/>
      <c r="GH24" s="183"/>
      <c r="GI24" s="183"/>
      <c r="GJ24" s="183"/>
      <c r="GK24" s="183"/>
      <c r="GL24" s="183"/>
      <c r="GM24" s="183"/>
      <c r="GN24" s="183"/>
      <c r="GO24" s="183"/>
      <c r="GP24" s="183"/>
      <c r="GQ24" s="183"/>
      <c r="GR24" s="183"/>
      <c r="GS24" s="183"/>
      <c r="GT24" s="183"/>
      <c r="GU24" s="183"/>
      <c r="GV24" s="183"/>
      <c r="GW24" s="183"/>
      <c r="GX24" s="183"/>
      <c r="GY24" s="183"/>
      <c r="GZ24" s="183"/>
      <c r="HA24" s="183"/>
      <c r="HB24" s="183"/>
      <c r="HC24" s="183"/>
      <c r="HD24" s="183"/>
      <c r="HE24" s="183"/>
      <c r="HF24" s="183"/>
      <c r="HG24" s="183"/>
      <c r="HH24" s="183"/>
      <c r="HI24" s="183"/>
      <c r="HJ24" s="183"/>
      <c r="HK24" s="183"/>
      <c r="HL24" s="183"/>
      <c r="HM24" s="183"/>
      <c r="HN24" s="183"/>
      <c r="HO24" s="183"/>
      <c r="HP24" s="183"/>
      <c r="HQ24" s="183"/>
      <c r="HR24" s="183"/>
      <c r="HS24" s="183"/>
      <c r="HT24" s="183"/>
      <c r="HU24" s="183"/>
      <c r="HV24" s="183"/>
      <c r="HW24" s="183"/>
      <c r="HX24" s="183"/>
      <c r="HY24" s="183"/>
      <c r="HZ24" s="183"/>
      <c r="IA24" s="183"/>
      <c r="IB24" s="183"/>
      <c r="IC24" s="183"/>
      <c r="ID24" s="183"/>
      <c r="IE24" s="183"/>
      <c r="IF24" s="183"/>
      <c r="IG24" s="183"/>
      <c r="IH24" s="183"/>
      <c r="II24" s="183"/>
      <c r="IJ24" s="183"/>
      <c r="IK24" s="183"/>
      <c r="IL24" s="183"/>
      <c r="IM24" s="183"/>
      <c r="IN24" s="183"/>
      <c r="IO24" s="183"/>
      <c r="IP24" s="183"/>
      <c r="IQ24" s="183"/>
      <c r="IR24" s="183"/>
      <c r="IS24" s="183"/>
      <c r="IT24" s="183"/>
      <c r="IU24" s="183"/>
      <c r="IV24" s="183"/>
    </row>
    <row r="25" spans="1:256" s="203" customFormat="1" ht="49.5" customHeight="1">
      <c r="A25" s="266"/>
      <c r="B25" s="266"/>
      <c r="C25" s="237" t="s">
        <v>176</v>
      </c>
      <c r="D25" s="238"/>
      <c r="E25" s="238"/>
      <c r="F25" s="239" t="s">
        <v>177</v>
      </c>
      <c r="G25" s="269" t="str">
        <f>'[2]vnos podatkov'!$E$10</f>
        <v>Aleš Brecelj</v>
      </c>
      <c r="H25" s="269" t="str">
        <f>'[2]vnos podatkov'!$E$10</f>
        <v>Aleš Brecelj</v>
      </c>
      <c r="I25" s="269" t="str">
        <f>'[2]vnos podatkov'!$E$10</f>
        <v>Aleš Brecelj</v>
      </c>
      <c r="J25" s="236" t="s">
        <v>175</v>
      </c>
      <c r="K25" s="261"/>
      <c r="L25" s="261"/>
      <c r="M25" s="182"/>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0"/>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0"/>
      <c r="DV25" s="200"/>
      <c r="DW25" s="200"/>
      <c r="DX25" s="200"/>
      <c r="DY25" s="200"/>
      <c r="DZ25" s="200"/>
      <c r="EA25" s="200"/>
      <c r="EB25" s="200"/>
      <c r="EC25" s="200"/>
      <c r="ED25" s="200"/>
      <c r="EE25" s="200"/>
      <c r="EF25" s="200"/>
      <c r="EG25" s="200"/>
      <c r="EH25" s="200"/>
      <c r="EI25" s="200"/>
      <c r="EJ25" s="200"/>
      <c r="EK25" s="200"/>
      <c r="EL25" s="200"/>
      <c r="EM25" s="200"/>
      <c r="EN25" s="200"/>
      <c r="EO25" s="200"/>
      <c r="EP25" s="200"/>
      <c r="EQ25" s="200"/>
      <c r="ER25" s="200"/>
      <c r="ES25" s="200"/>
      <c r="ET25" s="200"/>
      <c r="EU25" s="200"/>
      <c r="EV25" s="200"/>
      <c r="EW25" s="200"/>
      <c r="EX25" s="200"/>
      <c r="EY25" s="200"/>
      <c r="EZ25" s="200"/>
      <c r="FA25" s="200"/>
      <c r="FB25" s="200"/>
      <c r="FC25" s="200"/>
      <c r="FD25" s="200"/>
      <c r="FE25" s="200"/>
      <c r="FF25" s="200"/>
      <c r="FG25" s="200"/>
      <c r="FH25" s="200"/>
      <c r="FI25" s="200"/>
      <c r="FJ25" s="200"/>
      <c r="FK25" s="200"/>
      <c r="FL25" s="200"/>
      <c r="FM25" s="200"/>
      <c r="FN25" s="200"/>
      <c r="FO25" s="200"/>
      <c r="FP25" s="200"/>
      <c r="FQ25" s="200"/>
      <c r="FR25" s="200"/>
      <c r="FS25" s="200"/>
      <c r="FT25" s="200"/>
      <c r="FU25" s="200"/>
      <c r="FV25" s="200"/>
      <c r="FW25" s="200"/>
      <c r="FX25" s="200"/>
      <c r="FY25" s="200"/>
      <c r="FZ25" s="200"/>
      <c r="GA25" s="200"/>
      <c r="GB25" s="200"/>
      <c r="GC25" s="200"/>
      <c r="GD25" s="200"/>
      <c r="GE25" s="200"/>
      <c r="GF25" s="200"/>
      <c r="GG25" s="200"/>
      <c r="GH25" s="200"/>
      <c r="GI25" s="200"/>
      <c r="GJ25" s="200"/>
      <c r="GK25" s="200"/>
      <c r="GL25" s="200"/>
      <c r="GM25" s="200"/>
      <c r="GN25" s="200"/>
      <c r="GO25" s="200"/>
      <c r="GP25" s="200"/>
      <c r="GQ25" s="200"/>
      <c r="GR25" s="200"/>
      <c r="GS25" s="200"/>
      <c r="GT25" s="200"/>
      <c r="GU25" s="200"/>
      <c r="GV25" s="200"/>
      <c r="GW25" s="200"/>
      <c r="GX25" s="200"/>
      <c r="GY25" s="200"/>
      <c r="GZ25" s="200"/>
      <c r="HA25" s="200"/>
      <c r="HB25" s="200"/>
      <c r="HC25" s="200"/>
      <c r="HD25" s="200"/>
      <c r="HE25" s="200"/>
      <c r="HF25" s="200"/>
      <c r="HG25" s="200"/>
      <c r="HH25" s="200"/>
      <c r="HI25" s="200"/>
      <c r="HJ25" s="200"/>
      <c r="HK25" s="200"/>
      <c r="HL25" s="200"/>
      <c r="HM25" s="200"/>
      <c r="HN25" s="200"/>
      <c r="HO25" s="200"/>
      <c r="HP25" s="200"/>
      <c r="HQ25" s="200"/>
      <c r="HR25" s="200"/>
      <c r="HS25" s="200"/>
      <c r="HT25" s="200"/>
      <c r="HU25" s="200"/>
      <c r="HV25" s="200"/>
      <c r="HW25" s="200"/>
      <c r="HX25" s="200"/>
      <c r="HY25" s="200"/>
      <c r="HZ25" s="200"/>
      <c r="IA25" s="200"/>
      <c r="IB25" s="200"/>
      <c r="IC25" s="200"/>
      <c r="ID25" s="200"/>
      <c r="IE25" s="200"/>
      <c r="IF25" s="200"/>
      <c r="IG25" s="200"/>
      <c r="IH25" s="200"/>
      <c r="II25" s="200"/>
      <c r="IJ25" s="200"/>
      <c r="IK25" s="200"/>
      <c r="IL25" s="200"/>
      <c r="IM25" s="200"/>
      <c r="IN25" s="200"/>
      <c r="IO25" s="200"/>
      <c r="IP25" s="200"/>
      <c r="IQ25" s="200"/>
      <c r="IR25" s="200"/>
      <c r="IS25" s="200"/>
      <c r="IT25" s="200"/>
      <c r="IU25" s="200"/>
      <c r="IV25" s="200"/>
    </row>
    <row r="26" spans="1:13" ht="49.5" customHeight="1">
      <c r="A26" s="266"/>
      <c r="B26" s="266"/>
      <c r="C26" s="240" t="s">
        <v>178</v>
      </c>
      <c r="D26" s="238"/>
      <c r="E26" s="238"/>
      <c r="F26" s="234" t="s">
        <v>179</v>
      </c>
      <c r="G26" s="269"/>
      <c r="H26" s="269"/>
      <c r="I26" s="269"/>
      <c r="J26" s="236" t="s">
        <v>175</v>
      </c>
      <c r="K26" s="261"/>
      <c r="L26" s="261"/>
      <c r="M26" s="182"/>
    </row>
    <row r="27" spans="1:256" s="242" customFormat="1" ht="20.25">
      <c r="A27" s="262"/>
      <c r="B27" s="262"/>
      <c r="C27" s="262"/>
      <c r="D27" s="262"/>
      <c r="E27" s="262"/>
      <c r="F27" s="262"/>
      <c r="G27" s="262"/>
      <c r="H27" s="262"/>
      <c r="I27" s="262"/>
      <c r="J27" s="262"/>
      <c r="K27" s="262"/>
      <c r="L27" s="262"/>
      <c r="M27" s="182"/>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41"/>
      <c r="CB27" s="241"/>
      <c r="CC27" s="241"/>
      <c r="CD27" s="241"/>
      <c r="CE27" s="241"/>
      <c r="CF27" s="241"/>
      <c r="CG27" s="241"/>
      <c r="CH27" s="241"/>
      <c r="CI27" s="241"/>
      <c r="CJ27" s="241"/>
      <c r="CK27" s="241"/>
      <c r="CL27" s="241"/>
      <c r="CM27" s="241"/>
      <c r="CN27" s="241"/>
      <c r="CO27" s="241"/>
      <c r="CP27" s="241"/>
      <c r="CQ27" s="241"/>
      <c r="CR27" s="241"/>
      <c r="CS27" s="241"/>
      <c r="CT27" s="241"/>
      <c r="CU27" s="241"/>
      <c r="CV27" s="241"/>
      <c r="CW27" s="241"/>
      <c r="CX27" s="241"/>
      <c r="CY27" s="241"/>
      <c r="CZ27" s="241"/>
      <c r="DA27" s="241"/>
      <c r="DB27" s="241"/>
      <c r="DC27" s="241"/>
      <c r="DD27" s="241"/>
      <c r="DE27" s="241"/>
      <c r="DF27" s="241"/>
      <c r="DG27" s="241"/>
      <c r="DH27" s="241"/>
      <c r="DI27" s="241"/>
      <c r="DJ27" s="241"/>
      <c r="DK27" s="241"/>
      <c r="DL27" s="241"/>
      <c r="DM27" s="241"/>
      <c r="DN27" s="241"/>
      <c r="DO27" s="241"/>
      <c r="DP27" s="241"/>
      <c r="DQ27" s="241"/>
      <c r="DR27" s="241"/>
      <c r="DS27" s="241"/>
      <c r="DT27" s="241"/>
      <c r="DU27" s="241"/>
      <c r="DV27" s="241"/>
      <c r="DW27" s="241"/>
      <c r="DX27" s="241"/>
      <c r="DY27" s="241"/>
      <c r="DZ27" s="241"/>
      <c r="EA27" s="241"/>
      <c r="EB27" s="241"/>
      <c r="EC27" s="241"/>
      <c r="ED27" s="241"/>
      <c r="EE27" s="241"/>
      <c r="EF27" s="241"/>
      <c r="EG27" s="241"/>
      <c r="EH27" s="241"/>
      <c r="EI27" s="241"/>
      <c r="EJ27" s="241"/>
      <c r="EK27" s="241"/>
      <c r="EL27" s="241"/>
      <c r="EM27" s="241"/>
      <c r="EN27" s="241"/>
      <c r="EO27" s="241"/>
      <c r="EP27" s="241"/>
      <c r="EQ27" s="241"/>
      <c r="ER27" s="241"/>
      <c r="ES27" s="241"/>
      <c r="ET27" s="241"/>
      <c r="EU27" s="241"/>
      <c r="EV27" s="241"/>
      <c r="EW27" s="241"/>
      <c r="EX27" s="241"/>
      <c r="EY27" s="241"/>
      <c r="EZ27" s="241"/>
      <c r="FA27" s="241"/>
      <c r="FB27" s="241"/>
      <c r="FC27" s="241"/>
      <c r="FD27" s="241"/>
      <c r="FE27" s="241"/>
      <c r="FF27" s="241"/>
      <c r="FG27" s="241"/>
      <c r="FH27" s="241"/>
      <c r="FI27" s="241"/>
      <c r="FJ27" s="241"/>
      <c r="FK27" s="241"/>
      <c r="FL27" s="241"/>
      <c r="FM27" s="241"/>
      <c r="FN27" s="241"/>
      <c r="FO27" s="241"/>
      <c r="FP27" s="241"/>
      <c r="FQ27" s="241"/>
      <c r="FR27" s="241"/>
      <c r="FS27" s="241"/>
      <c r="FT27" s="241"/>
      <c r="FU27" s="241"/>
      <c r="FV27" s="241"/>
      <c r="FW27" s="241"/>
      <c r="FX27" s="241"/>
      <c r="FY27" s="241"/>
      <c r="FZ27" s="241"/>
      <c r="GA27" s="241"/>
      <c r="GB27" s="241"/>
      <c r="GC27" s="241"/>
      <c r="GD27" s="241"/>
      <c r="GE27" s="241"/>
      <c r="GF27" s="241"/>
      <c r="GG27" s="241"/>
      <c r="GH27" s="241"/>
      <c r="GI27" s="241"/>
      <c r="GJ27" s="241"/>
      <c r="GK27" s="241"/>
      <c r="GL27" s="241"/>
      <c r="GM27" s="241"/>
      <c r="GN27" s="241"/>
      <c r="GO27" s="241"/>
      <c r="GP27" s="241"/>
      <c r="GQ27" s="241"/>
      <c r="GR27" s="241"/>
      <c r="GS27" s="241"/>
      <c r="GT27" s="241"/>
      <c r="GU27" s="241"/>
      <c r="GV27" s="241"/>
      <c r="GW27" s="241"/>
      <c r="GX27" s="241"/>
      <c r="GY27" s="241"/>
      <c r="GZ27" s="241"/>
      <c r="HA27" s="241"/>
      <c r="HB27" s="241"/>
      <c r="HC27" s="241"/>
      <c r="HD27" s="241"/>
      <c r="HE27" s="241"/>
      <c r="HF27" s="241"/>
      <c r="HG27" s="241"/>
      <c r="HH27" s="241"/>
      <c r="HI27" s="241"/>
      <c r="HJ27" s="241"/>
      <c r="HK27" s="241"/>
      <c r="HL27" s="241"/>
      <c r="HM27" s="241"/>
      <c r="HN27" s="241"/>
      <c r="HO27" s="241"/>
      <c r="HP27" s="241"/>
      <c r="HQ27" s="241"/>
      <c r="HR27" s="241"/>
      <c r="HS27" s="241"/>
      <c r="HT27" s="241"/>
      <c r="HU27" s="241"/>
      <c r="HV27" s="241"/>
      <c r="HW27" s="241"/>
      <c r="HX27" s="241"/>
      <c r="HY27" s="241"/>
      <c r="HZ27" s="241"/>
      <c r="IA27" s="241"/>
      <c r="IB27" s="241"/>
      <c r="IC27" s="241"/>
      <c r="ID27" s="241"/>
      <c r="IE27" s="241"/>
      <c r="IF27" s="241"/>
      <c r="IG27" s="241"/>
      <c r="IH27" s="241"/>
      <c r="II27" s="241"/>
      <c r="IJ27" s="241"/>
      <c r="IK27" s="241"/>
      <c r="IL27" s="241"/>
      <c r="IM27" s="241"/>
      <c r="IN27" s="241"/>
      <c r="IO27" s="241"/>
      <c r="IP27" s="241"/>
      <c r="IQ27" s="241"/>
      <c r="IR27" s="241"/>
      <c r="IS27" s="241"/>
      <c r="IT27" s="241"/>
      <c r="IU27" s="241"/>
      <c r="IV27" s="241"/>
    </row>
    <row r="28" spans="1:256" s="203" customFormat="1" ht="30.75">
      <c r="A28" s="237"/>
      <c r="B28" s="237"/>
      <c r="C28" s="237"/>
      <c r="D28" s="237"/>
      <c r="E28" s="237"/>
      <c r="F28" s="184"/>
      <c r="G28" s="237"/>
      <c r="H28" s="237"/>
      <c r="I28" s="237"/>
      <c r="J28" s="237"/>
      <c r="K28" s="237"/>
      <c r="L28" s="237"/>
      <c r="M28" s="243"/>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0"/>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0"/>
      <c r="DV28" s="200"/>
      <c r="DW28" s="200"/>
      <c r="DX28" s="200"/>
      <c r="DY28" s="200"/>
      <c r="DZ28" s="200"/>
      <c r="EA28" s="200"/>
      <c r="EB28" s="200"/>
      <c r="EC28" s="200"/>
      <c r="ED28" s="200"/>
      <c r="EE28" s="200"/>
      <c r="EF28" s="200"/>
      <c r="EG28" s="200"/>
      <c r="EH28" s="200"/>
      <c r="EI28" s="200"/>
      <c r="EJ28" s="200"/>
      <c r="EK28" s="200"/>
      <c r="EL28" s="200"/>
      <c r="EM28" s="200"/>
      <c r="EN28" s="200"/>
      <c r="EO28" s="200"/>
      <c r="EP28" s="200"/>
      <c r="EQ28" s="200"/>
      <c r="ER28" s="200"/>
      <c r="ES28" s="200"/>
      <c r="ET28" s="200"/>
      <c r="EU28" s="200"/>
      <c r="EV28" s="200"/>
      <c r="EW28" s="200"/>
      <c r="EX28" s="200"/>
      <c r="EY28" s="200"/>
      <c r="EZ28" s="200"/>
      <c r="FA28" s="200"/>
      <c r="FB28" s="200"/>
      <c r="FC28" s="200"/>
      <c r="FD28" s="200"/>
      <c r="FE28" s="200"/>
      <c r="FF28" s="200"/>
      <c r="FG28" s="200"/>
      <c r="FH28" s="200"/>
      <c r="FI28" s="200"/>
      <c r="FJ28" s="200"/>
      <c r="FK28" s="200"/>
      <c r="FL28" s="200"/>
      <c r="FM28" s="200"/>
      <c r="FN28" s="200"/>
      <c r="FO28" s="200"/>
      <c r="FP28" s="200"/>
      <c r="FQ28" s="200"/>
      <c r="FR28" s="200"/>
      <c r="FS28" s="200"/>
      <c r="FT28" s="200"/>
      <c r="FU28" s="200"/>
      <c r="FV28" s="200"/>
      <c r="FW28" s="200"/>
      <c r="FX28" s="200"/>
      <c r="FY28" s="200"/>
      <c r="FZ28" s="200"/>
      <c r="GA28" s="200"/>
      <c r="GB28" s="200"/>
      <c r="GC28" s="200"/>
      <c r="GD28" s="200"/>
      <c r="GE28" s="200"/>
      <c r="GF28" s="200"/>
      <c r="GG28" s="200"/>
      <c r="GH28" s="200"/>
      <c r="GI28" s="200"/>
      <c r="GJ28" s="200"/>
      <c r="GK28" s="200"/>
      <c r="GL28" s="200"/>
      <c r="GM28" s="200"/>
      <c r="GN28" s="200"/>
      <c r="GO28" s="200"/>
      <c r="GP28" s="200"/>
      <c r="GQ28" s="200"/>
      <c r="GR28" s="200"/>
      <c r="GS28" s="200"/>
      <c r="GT28" s="200"/>
      <c r="GU28" s="200"/>
      <c r="GV28" s="200"/>
      <c r="GW28" s="200"/>
      <c r="GX28" s="200"/>
      <c r="GY28" s="200"/>
      <c r="GZ28" s="200"/>
      <c r="HA28" s="200"/>
      <c r="HB28" s="200"/>
      <c r="HC28" s="200"/>
      <c r="HD28" s="200"/>
      <c r="HE28" s="200"/>
      <c r="HF28" s="200"/>
      <c r="HG28" s="200"/>
      <c r="HH28" s="200"/>
      <c r="HI28" s="200"/>
      <c r="HJ28" s="200"/>
      <c r="HK28" s="200"/>
      <c r="HL28" s="200"/>
      <c r="HM28" s="200"/>
      <c r="HN28" s="200"/>
      <c r="HO28" s="200"/>
      <c r="HP28" s="200"/>
      <c r="HQ28" s="200"/>
      <c r="HR28" s="200"/>
      <c r="HS28" s="200"/>
      <c r="HT28" s="200"/>
      <c r="HU28" s="200"/>
      <c r="HV28" s="200"/>
      <c r="HW28" s="200"/>
      <c r="HX28" s="200"/>
      <c r="HY28" s="200"/>
      <c r="HZ28" s="200"/>
      <c r="IA28" s="200"/>
      <c r="IB28" s="200"/>
      <c r="IC28" s="200"/>
      <c r="ID28" s="200"/>
      <c r="IE28" s="200"/>
      <c r="IF28" s="200"/>
      <c r="IG28" s="200"/>
      <c r="IH28" s="200"/>
      <c r="II28" s="200"/>
      <c r="IJ28" s="200"/>
      <c r="IK28" s="200"/>
      <c r="IL28" s="200"/>
      <c r="IM28" s="200"/>
      <c r="IN28" s="200"/>
      <c r="IO28" s="200"/>
      <c r="IP28" s="200"/>
      <c r="IQ28" s="200"/>
      <c r="IR28" s="200"/>
      <c r="IS28" s="200"/>
      <c r="IT28" s="200"/>
      <c r="IU28" s="200"/>
      <c r="IV28" s="200"/>
    </row>
    <row r="29" spans="1:256" ht="20.25">
      <c r="A29" s="244"/>
      <c r="B29" s="245"/>
      <c r="C29" s="245"/>
      <c r="D29" s="245"/>
      <c r="E29" s="245"/>
      <c r="F29" s="245"/>
      <c r="G29" s="245"/>
      <c r="H29" s="245"/>
      <c r="I29" s="245"/>
      <c r="J29" s="245"/>
      <c r="K29" s="245"/>
      <c r="L29" s="245"/>
      <c r="M29" s="243"/>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c r="BR29" s="246"/>
      <c r="BS29" s="246"/>
      <c r="BT29" s="246"/>
      <c r="BU29" s="246"/>
      <c r="BV29" s="246"/>
      <c r="BW29" s="246"/>
      <c r="BX29" s="246"/>
      <c r="BY29" s="246"/>
      <c r="BZ29" s="246"/>
      <c r="CA29" s="246"/>
      <c r="CB29" s="246"/>
      <c r="CC29" s="246"/>
      <c r="CD29" s="246"/>
      <c r="CE29" s="246"/>
      <c r="CF29" s="246"/>
      <c r="CG29" s="246"/>
      <c r="CH29" s="246"/>
      <c r="CI29" s="246"/>
      <c r="CJ29" s="246"/>
      <c r="CK29" s="246"/>
      <c r="CL29" s="246"/>
      <c r="CM29" s="246"/>
      <c r="CN29" s="246"/>
      <c r="CO29" s="246"/>
      <c r="CP29" s="246"/>
      <c r="CQ29" s="246"/>
      <c r="CR29" s="246"/>
      <c r="CS29" s="246"/>
      <c r="CT29" s="246"/>
      <c r="CU29" s="246"/>
      <c r="CV29" s="246"/>
      <c r="CW29" s="246"/>
      <c r="CX29" s="246"/>
      <c r="CY29" s="246"/>
      <c r="CZ29" s="246"/>
      <c r="DA29" s="246"/>
      <c r="DB29" s="246"/>
      <c r="DC29" s="246"/>
      <c r="DD29" s="246"/>
      <c r="DE29" s="246"/>
      <c r="DF29" s="246"/>
      <c r="DG29" s="246"/>
      <c r="DH29" s="246"/>
      <c r="DI29" s="246"/>
      <c r="DJ29" s="246"/>
      <c r="DK29" s="246"/>
      <c r="DL29" s="246"/>
      <c r="DM29" s="246"/>
      <c r="DN29" s="246"/>
      <c r="DO29" s="246"/>
      <c r="DP29" s="246"/>
      <c r="DQ29" s="246"/>
      <c r="DR29" s="246"/>
      <c r="DS29" s="246"/>
      <c r="DT29" s="246"/>
      <c r="DU29" s="246"/>
      <c r="DV29" s="246"/>
      <c r="DW29" s="246"/>
      <c r="DX29" s="246"/>
      <c r="DY29" s="246"/>
      <c r="DZ29" s="246"/>
      <c r="EA29" s="246"/>
      <c r="EB29" s="246"/>
      <c r="EC29" s="246"/>
      <c r="ED29" s="246"/>
      <c r="EE29" s="246"/>
      <c r="EF29" s="246"/>
      <c r="EG29" s="246"/>
      <c r="EH29" s="246"/>
      <c r="EI29" s="246"/>
      <c r="EJ29" s="246"/>
      <c r="EK29" s="246"/>
      <c r="EL29" s="246"/>
      <c r="EM29" s="246"/>
      <c r="EN29" s="246"/>
      <c r="EO29" s="246"/>
      <c r="EP29" s="246"/>
      <c r="EQ29" s="246"/>
      <c r="ER29" s="246"/>
      <c r="ES29" s="246"/>
      <c r="ET29" s="246"/>
      <c r="EU29" s="246"/>
      <c r="EV29" s="246"/>
      <c r="EW29" s="246"/>
      <c r="EX29" s="246"/>
      <c r="EY29" s="246"/>
      <c r="EZ29" s="246"/>
      <c r="FA29" s="246"/>
      <c r="FB29" s="246"/>
      <c r="FC29" s="246"/>
      <c r="FD29" s="246"/>
      <c r="FE29" s="246"/>
      <c r="FF29" s="246"/>
      <c r="FG29" s="246"/>
      <c r="FH29" s="246"/>
      <c r="FI29" s="246"/>
      <c r="FJ29" s="246"/>
      <c r="FK29" s="246"/>
      <c r="FL29" s="246"/>
      <c r="FM29" s="246"/>
      <c r="FN29" s="246"/>
      <c r="FO29" s="246"/>
      <c r="FP29" s="246"/>
      <c r="FQ29" s="246"/>
      <c r="FR29" s="246"/>
      <c r="FS29" s="246"/>
      <c r="FT29" s="246"/>
      <c r="FU29" s="246"/>
      <c r="FV29" s="246"/>
      <c r="FW29" s="246"/>
      <c r="FX29" s="246"/>
      <c r="FY29" s="246"/>
      <c r="FZ29" s="246"/>
      <c r="GA29" s="246"/>
      <c r="GB29" s="246"/>
      <c r="GC29" s="246"/>
      <c r="GD29" s="246"/>
      <c r="GE29" s="246"/>
      <c r="GF29" s="246"/>
      <c r="GG29" s="246"/>
      <c r="GH29" s="246"/>
      <c r="GI29" s="246"/>
      <c r="GJ29" s="246"/>
      <c r="GK29" s="246"/>
      <c r="GL29" s="246"/>
      <c r="GM29" s="246"/>
      <c r="GN29" s="246"/>
      <c r="GO29" s="246"/>
      <c r="GP29" s="246"/>
      <c r="GQ29" s="246"/>
      <c r="GR29" s="246"/>
      <c r="GS29" s="246"/>
      <c r="GT29" s="246"/>
      <c r="GU29" s="246"/>
      <c r="GV29" s="246"/>
      <c r="GW29" s="246"/>
      <c r="GX29" s="246"/>
      <c r="GY29" s="246"/>
      <c r="GZ29" s="246"/>
      <c r="HA29" s="246"/>
      <c r="HB29" s="246"/>
      <c r="HC29" s="246"/>
      <c r="HD29" s="246"/>
      <c r="HE29" s="246"/>
      <c r="HF29" s="246"/>
      <c r="HG29" s="246"/>
      <c r="HH29" s="246"/>
      <c r="HI29" s="246"/>
      <c r="HJ29" s="246"/>
      <c r="HK29" s="246"/>
      <c r="HL29" s="246"/>
      <c r="HM29" s="246"/>
      <c r="HN29" s="246"/>
      <c r="HO29" s="246"/>
      <c r="HP29" s="246"/>
      <c r="HQ29" s="246"/>
      <c r="HR29" s="246"/>
      <c r="HS29" s="246"/>
      <c r="HT29" s="246"/>
      <c r="HU29" s="246"/>
      <c r="HV29" s="246"/>
      <c r="HW29" s="246"/>
      <c r="HX29" s="246"/>
      <c r="HY29" s="246"/>
      <c r="HZ29" s="246"/>
      <c r="IA29" s="246"/>
      <c r="IB29" s="246"/>
      <c r="IC29" s="246"/>
      <c r="ID29" s="246"/>
      <c r="IE29" s="246"/>
      <c r="IF29" s="246"/>
      <c r="IG29" s="246"/>
      <c r="IH29" s="246"/>
      <c r="II29" s="246"/>
      <c r="IJ29" s="246"/>
      <c r="IK29" s="246"/>
      <c r="IL29" s="246"/>
      <c r="IM29" s="246"/>
      <c r="IN29" s="246"/>
      <c r="IO29" s="246"/>
      <c r="IP29" s="246"/>
      <c r="IQ29" s="246"/>
      <c r="IR29" s="246"/>
      <c r="IS29" s="246"/>
      <c r="IT29" s="246"/>
      <c r="IU29" s="246"/>
      <c r="IV29" s="246"/>
    </row>
    <row r="30" spans="14:256" ht="20.25">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3"/>
      <c r="DA30" s="183"/>
      <c r="DB30" s="183"/>
      <c r="DC30" s="183"/>
      <c r="DD30" s="183"/>
      <c r="DE30" s="183"/>
      <c r="DF30" s="183"/>
      <c r="DG30" s="183"/>
      <c r="DH30" s="183"/>
      <c r="DI30" s="183"/>
      <c r="DJ30" s="183"/>
      <c r="DK30" s="183"/>
      <c r="DL30" s="183"/>
      <c r="DM30" s="183"/>
      <c r="DN30" s="183"/>
      <c r="DO30" s="183"/>
      <c r="DP30" s="183"/>
      <c r="DQ30" s="183"/>
      <c r="DR30" s="183"/>
      <c r="DS30" s="183"/>
      <c r="DT30" s="183"/>
      <c r="DU30" s="183"/>
      <c r="DV30" s="183"/>
      <c r="DW30" s="183"/>
      <c r="DX30" s="183"/>
      <c r="DY30" s="183"/>
      <c r="DZ30" s="183"/>
      <c r="EA30" s="183"/>
      <c r="EB30" s="183"/>
      <c r="EC30" s="183"/>
      <c r="ED30" s="183"/>
      <c r="EE30" s="183"/>
      <c r="EF30" s="183"/>
      <c r="EG30" s="183"/>
      <c r="EH30" s="183"/>
      <c r="EI30" s="183"/>
      <c r="EJ30" s="183"/>
      <c r="EK30" s="183"/>
      <c r="EL30" s="183"/>
      <c r="EM30" s="183"/>
      <c r="EN30" s="183"/>
      <c r="EO30" s="183"/>
      <c r="EP30" s="183"/>
      <c r="EQ30" s="183"/>
      <c r="ER30" s="183"/>
      <c r="ES30" s="183"/>
      <c r="ET30" s="183"/>
      <c r="EU30" s="183"/>
      <c r="EV30" s="183"/>
      <c r="EW30" s="183"/>
      <c r="EX30" s="183"/>
      <c r="EY30" s="183"/>
      <c r="EZ30" s="183"/>
      <c r="FA30" s="183"/>
      <c r="FB30" s="183"/>
      <c r="FC30" s="183"/>
      <c r="FD30" s="183"/>
      <c r="FE30" s="183"/>
      <c r="FF30" s="183"/>
      <c r="FG30" s="183"/>
      <c r="FH30" s="183"/>
      <c r="FI30" s="183"/>
      <c r="FJ30" s="183"/>
      <c r="FK30" s="183"/>
      <c r="FL30" s="183"/>
      <c r="FM30" s="183"/>
      <c r="FN30" s="183"/>
      <c r="FO30" s="183"/>
      <c r="FP30" s="183"/>
      <c r="FQ30" s="183"/>
      <c r="FR30" s="183"/>
      <c r="FS30" s="183"/>
      <c r="FT30" s="183"/>
      <c r="FU30" s="183"/>
      <c r="FV30" s="183"/>
      <c r="FW30" s="183"/>
      <c r="FX30" s="183"/>
      <c r="FY30" s="183"/>
      <c r="FZ30" s="183"/>
      <c r="GA30" s="183"/>
      <c r="GB30" s="183"/>
      <c r="GC30" s="183"/>
      <c r="GD30" s="183"/>
      <c r="GE30" s="183"/>
      <c r="GF30" s="183"/>
      <c r="GG30" s="183"/>
      <c r="GH30" s="183"/>
      <c r="GI30" s="183"/>
      <c r="GJ30" s="183"/>
      <c r="GK30" s="183"/>
      <c r="GL30" s="183"/>
      <c r="GM30" s="183"/>
      <c r="GN30" s="183"/>
      <c r="GO30" s="183"/>
      <c r="GP30" s="183"/>
      <c r="GQ30" s="183"/>
      <c r="GR30" s="183"/>
      <c r="GS30" s="183"/>
      <c r="GT30" s="183"/>
      <c r="GU30" s="183"/>
      <c r="GV30" s="183"/>
      <c r="GW30" s="183"/>
      <c r="GX30" s="183"/>
      <c r="GY30" s="183"/>
      <c r="GZ30" s="183"/>
      <c r="HA30" s="183"/>
      <c r="HB30" s="183"/>
      <c r="HC30" s="183"/>
      <c r="HD30" s="183"/>
      <c r="HE30" s="183"/>
      <c r="HF30" s="183"/>
      <c r="HG30" s="183"/>
      <c r="HH30" s="183"/>
      <c r="HI30" s="183"/>
      <c r="HJ30" s="183"/>
      <c r="HK30" s="183"/>
      <c r="HL30" s="183"/>
      <c r="HM30" s="183"/>
      <c r="HN30" s="183"/>
      <c r="HO30" s="183"/>
      <c r="HP30" s="183"/>
      <c r="HQ30" s="183"/>
      <c r="HR30" s="183"/>
      <c r="HS30" s="183"/>
      <c r="HT30" s="183"/>
      <c r="HU30" s="183"/>
      <c r="HV30" s="183"/>
      <c r="HW30" s="183"/>
      <c r="HX30" s="183"/>
      <c r="HY30" s="183"/>
      <c r="HZ30" s="183"/>
      <c r="IA30" s="183"/>
      <c r="IB30" s="183"/>
      <c r="IC30" s="183"/>
      <c r="ID30" s="183"/>
      <c r="IE30" s="183"/>
      <c r="IF30" s="183"/>
      <c r="IG30" s="183"/>
      <c r="IH30" s="183"/>
      <c r="II30" s="183"/>
      <c r="IJ30" s="183"/>
      <c r="IK30" s="183"/>
      <c r="IL30" s="183"/>
      <c r="IM30" s="183"/>
      <c r="IN30" s="183"/>
      <c r="IO30" s="183"/>
      <c r="IP30" s="183"/>
      <c r="IQ30" s="183"/>
      <c r="IR30" s="183"/>
      <c r="IS30" s="183"/>
      <c r="IT30" s="183"/>
      <c r="IU30" s="183"/>
      <c r="IV30" s="183"/>
    </row>
    <row r="31" spans="14:256" ht="20.25">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c r="CZ31" s="183"/>
      <c r="DA31" s="183"/>
      <c r="DB31" s="183"/>
      <c r="DC31" s="183"/>
      <c r="DD31" s="183"/>
      <c r="DE31" s="183"/>
      <c r="DF31" s="183"/>
      <c r="DG31" s="183"/>
      <c r="DH31" s="183"/>
      <c r="DI31" s="183"/>
      <c r="DJ31" s="183"/>
      <c r="DK31" s="183"/>
      <c r="DL31" s="183"/>
      <c r="DM31" s="183"/>
      <c r="DN31" s="183"/>
      <c r="DO31" s="183"/>
      <c r="DP31" s="183"/>
      <c r="DQ31" s="183"/>
      <c r="DR31" s="183"/>
      <c r="DS31" s="183"/>
      <c r="DT31" s="183"/>
      <c r="DU31" s="183"/>
      <c r="DV31" s="183"/>
      <c r="DW31" s="183"/>
      <c r="DX31" s="183"/>
      <c r="DY31" s="183"/>
      <c r="DZ31" s="183"/>
      <c r="EA31" s="183"/>
      <c r="EB31" s="183"/>
      <c r="EC31" s="183"/>
      <c r="ED31" s="183"/>
      <c r="EE31" s="183"/>
      <c r="EF31" s="183"/>
      <c r="EG31" s="183"/>
      <c r="EH31" s="183"/>
      <c r="EI31" s="183"/>
      <c r="EJ31" s="183"/>
      <c r="EK31" s="183"/>
      <c r="EL31" s="183"/>
      <c r="EM31" s="183"/>
      <c r="EN31" s="183"/>
      <c r="EO31" s="183"/>
      <c r="EP31" s="183"/>
      <c r="EQ31" s="183"/>
      <c r="ER31" s="183"/>
      <c r="ES31" s="183"/>
      <c r="ET31" s="183"/>
      <c r="EU31" s="183"/>
      <c r="EV31" s="183"/>
      <c r="EW31" s="183"/>
      <c r="EX31" s="183"/>
      <c r="EY31" s="183"/>
      <c r="EZ31" s="183"/>
      <c r="FA31" s="183"/>
      <c r="FB31" s="183"/>
      <c r="FC31" s="183"/>
      <c r="FD31" s="183"/>
      <c r="FE31" s="183"/>
      <c r="FF31" s="183"/>
      <c r="FG31" s="183"/>
      <c r="FH31" s="183"/>
      <c r="FI31" s="183"/>
      <c r="FJ31" s="183"/>
      <c r="FK31" s="183"/>
      <c r="FL31" s="183"/>
      <c r="FM31" s="183"/>
      <c r="FN31" s="183"/>
      <c r="FO31" s="183"/>
      <c r="FP31" s="183"/>
      <c r="FQ31" s="183"/>
      <c r="FR31" s="183"/>
      <c r="FS31" s="183"/>
      <c r="FT31" s="183"/>
      <c r="FU31" s="183"/>
      <c r="FV31" s="183"/>
      <c r="FW31" s="183"/>
      <c r="FX31" s="183"/>
      <c r="FY31" s="183"/>
      <c r="FZ31" s="183"/>
      <c r="GA31" s="183"/>
      <c r="GB31" s="183"/>
      <c r="GC31" s="183"/>
      <c r="GD31" s="183"/>
      <c r="GE31" s="183"/>
      <c r="GF31" s="183"/>
      <c r="GG31" s="183"/>
      <c r="GH31" s="183"/>
      <c r="GI31" s="183"/>
      <c r="GJ31" s="183"/>
      <c r="GK31" s="183"/>
      <c r="GL31" s="183"/>
      <c r="GM31" s="183"/>
      <c r="GN31" s="183"/>
      <c r="GO31" s="183"/>
      <c r="GP31" s="183"/>
      <c r="GQ31" s="183"/>
      <c r="GR31" s="183"/>
      <c r="GS31" s="183"/>
      <c r="GT31" s="183"/>
      <c r="GU31" s="183"/>
      <c r="GV31" s="183"/>
      <c r="GW31" s="183"/>
      <c r="GX31" s="183"/>
      <c r="GY31" s="183"/>
      <c r="GZ31" s="183"/>
      <c r="HA31" s="183"/>
      <c r="HB31" s="183"/>
      <c r="HC31" s="183"/>
      <c r="HD31" s="183"/>
      <c r="HE31" s="183"/>
      <c r="HF31" s="183"/>
      <c r="HG31" s="183"/>
      <c r="HH31" s="183"/>
      <c r="HI31" s="183"/>
      <c r="HJ31" s="183"/>
      <c r="HK31" s="183"/>
      <c r="HL31" s="183"/>
      <c r="HM31" s="183"/>
      <c r="HN31" s="183"/>
      <c r="HO31" s="183"/>
      <c r="HP31" s="183"/>
      <c r="HQ31" s="183"/>
      <c r="HR31" s="183"/>
      <c r="HS31" s="183"/>
      <c r="HT31" s="183"/>
      <c r="HU31" s="183"/>
      <c r="HV31" s="183"/>
      <c r="HW31" s="183"/>
      <c r="HX31" s="183"/>
      <c r="HY31" s="183"/>
      <c r="HZ31" s="183"/>
      <c r="IA31" s="183"/>
      <c r="IB31" s="183"/>
      <c r="IC31" s="183"/>
      <c r="ID31" s="183"/>
      <c r="IE31" s="183"/>
      <c r="IF31" s="183"/>
      <c r="IG31" s="183"/>
      <c r="IH31" s="183"/>
      <c r="II31" s="183"/>
      <c r="IJ31" s="183"/>
      <c r="IK31" s="183"/>
      <c r="IL31" s="183"/>
      <c r="IM31" s="183"/>
      <c r="IN31" s="183"/>
      <c r="IO31" s="183"/>
      <c r="IP31" s="183"/>
      <c r="IQ31" s="183"/>
      <c r="IR31" s="183"/>
      <c r="IS31" s="183"/>
      <c r="IT31" s="183"/>
      <c r="IU31" s="183"/>
      <c r="IV31" s="183"/>
    </row>
    <row r="32" spans="10:256" ht="30">
      <c r="J32" s="249"/>
      <c r="K32" s="249"/>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183"/>
      <c r="CO32" s="183"/>
      <c r="CP32" s="183"/>
      <c r="CQ32" s="183"/>
      <c r="CR32" s="183"/>
      <c r="CS32" s="183"/>
      <c r="CT32" s="183"/>
      <c r="CU32" s="183"/>
      <c r="CV32" s="183"/>
      <c r="CW32" s="183"/>
      <c r="CX32" s="183"/>
      <c r="CY32" s="183"/>
      <c r="CZ32" s="183"/>
      <c r="DA32" s="183"/>
      <c r="DB32" s="183"/>
      <c r="DC32" s="183"/>
      <c r="DD32" s="183"/>
      <c r="DE32" s="183"/>
      <c r="DF32" s="183"/>
      <c r="DG32" s="183"/>
      <c r="DH32" s="183"/>
      <c r="DI32" s="183"/>
      <c r="DJ32" s="183"/>
      <c r="DK32" s="183"/>
      <c r="DL32" s="183"/>
      <c r="DM32" s="183"/>
      <c r="DN32" s="183"/>
      <c r="DO32" s="183"/>
      <c r="DP32" s="183"/>
      <c r="DQ32" s="183"/>
      <c r="DR32" s="183"/>
      <c r="DS32" s="183"/>
      <c r="DT32" s="183"/>
      <c r="DU32" s="183"/>
      <c r="DV32" s="183"/>
      <c r="DW32" s="183"/>
      <c r="DX32" s="183"/>
      <c r="DY32" s="183"/>
      <c r="DZ32" s="183"/>
      <c r="EA32" s="183"/>
      <c r="EB32" s="183"/>
      <c r="EC32" s="183"/>
      <c r="ED32" s="183"/>
      <c r="EE32" s="183"/>
      <c r="EF32" s="183"/>
      <c r="EG32" s="183"/>
      <c r="EH32" s="183"/>
      <c r="EI32" s="183"/>
      <c r="EJ32" s="183"/>
      <c r="EK32" s="183"/>
      <c r="EL32" s="183"/>
      <c r="EM32" s="183"/>
      <c r="EN32" s="183"/>
      <c r="EO32" s="183"/>
      <c r="EP32" s="183"/>
      <c r="EQ32" s="183"/>
      <c r="ER32" s="183"/>
      <c r="ES32" s="183"/>
      <c r="ET32" s="183"/>
      <c r="EU32" s="183"/>
      <c r="EV32" s="183"/>
      <c r="EW32" s="183"/>
      <c r="EX32" s="183"/>
      <c r="EY32" s="183"/>
      <c r="EZ32" s="183"/>
      <c r="FA32" s="183"/>
      <c r="FB32" s="183"/>
      <c r="FC32" s="183"/>
      <c r="FD32" s="183"/>
      <c r="FE32" s="183"/>
      <c r="FF32" s="183"/>
      <c r="FG32" s="183"/>
      <c r="FH32" s="183"/>
      <c r="FI32" s="183"/>
      <c r="FJ32" s="183"/>
      <c r="FK32" s="183"/>
      <c r="FL32" s="183"/>
      <c r="FM32" s="183"/>
      <c r="FN32" s="183"/>
      <c r="FO32" s="183"/>
      <c r="FP32" s="183"/>
      <c r="FQ32" s="183"/>
      <c r="FR32" s="183"/>
      <c r="FS32" s="183"/>
      <c r="FT32" s="183"/>
      <c r="FU32" s="183"/>
      <c r="FV32" s="183"/>
      <c r="FW32" s="183"/>
      <c r="FX32" s="183"/>
      <c r="FY32" s="183"/>
      <c r="FZ32" s="183"/>
      <c r="GA32" s="183"/>
      <c r="GB32" s="183"/>
      <c r="GC32" s="183"/>
      <c r="GD32" s="183"/>
      <c r="GE32" s="183"/>
      <c r="GF32" s="183"/>
      <c r="GG32" s="183"/>
      <c r="GH32" s="183"/>
      <c r="GI32" s="183"/>
      <c r="GJ32" s="183"/>
      <c r="GK32" s="183"/>
      <c r="GL32" s="183"/>
      <c r="GM32" s="183"/>
      <c r="GN32" s="183"/>
      <c r="GO32" s="183"/>
      <c r="GP32" s="183"/>
      <c r="GQ32" s="183"/>
      <c r="GR32" s="183"/>
      <c r="GS32" s="183"/>
      <c r="GT32" s="183"/>
      <c r="GU32" s="183"/>
      <c r="GV32" s="183"/>
      <c r="GW32" s="183"/>
      <c r="GX32" s="183"/>
      <c r="GY32" s="183"/>
      <c r="GZ32" s="183"/>
      <c r="HA32" s="183"/>
      <c r="HB32" s="183"/>
      <c r="HC32" s="183"/>
      <c r="HD32" s="183"/>
      <c r="HE32" s="183"/>
      <c r="HF32" s="183"/>
      <c r="HG32" s="183"/>
      <c r="HH32" s="183"/>
      <c r="HI32" s="183"/>
      <c r="HJ32" s="183"/>
      <c r="HK32" s="183"/>
      <c r="HL32" s="183"/>
      <c r="HM32" s="183"/>
      <c r="HN32" s="183"/>
      <c r="HO32" s="183"/>
      <c r="HP32" s="183"/>
      <c r="HQ32" s="183"/>
      <c r="HR32" s="183"/>
      <c r="HS32" s="183"/>
      <c r="HT32" s="183"/>
      <c r="HU32" s="183"/>
      <c r="HV32" s="183"/>
      <c r="HW32" s="183"/>
      <c r="HX32" s="183"/>
      <c r="HY32" s="183"/>
      <c r="HZ32" s="183"/>
      <c r="IA32" s="183"/>
      <c r="IB32" s="183"/>
      <c r="IC32" s="183"/>
      <c r="ID32" s="183"/>
      <c r="IE32" s="183"/>
      <c r="IF32" s="183"/>
      <c r="IG32" s="183"/>
      <c r="IH32" s="183"/>
      <c r="II32" s="183"/>
      <c r="IJ32" s="183"/>
      <c r="IK32" s="183"/>
      <c r="IL32" s="183"/>
      <c r="IM32" s="183"/>
      <c r="IN32" s="183"/>
      <c r="IO32" s="183"/>
      <c r="IP32" s="183"/>
      <c r="IQ32" s="183"/>
      <c r="IR32" s="183"/>
      <c r="IS32" s="183"/>
      <c r="IT32" s="183"/>
      <c r="IU32" s="183"/>
      <c r="IV32" s="183"/>
    </row>
    <row r="33" spans="10:256" ht="30">
      <c r="J33" s="249"/>
      <c r="K33" s="249"/>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c r="CN33" s="183"/>
      <c r="CO33" s="183"/>
      <c r="CP33" s="183"/>
      <c r="CQ33" s="183"/>
      <c r="CR33" s="183"/>
      <c r="CS33" s="183"/>
      <c r="CT33" s="183"/>
      <c r="CU33" s="183"/>
      <c r="CV33" s="183"/>
      <c r="CW33" s="183"/>
      <c r="CX33" s="183"/>
      <c r="CY33" s="183"/>
      <c r="CZ33" s="183"/>
      <c r="DA33" s="183"/>
      <c r="DB33" s="183"/>
      <c r="DC33" s="183"/>
      <c r="DD33" s="183"/>
      <c r="DE33" s="183"/>
      <c r="DF33" s="183"/>
      <c r="DG33" s="183"/>
      <c r="DH33" s="183"/>
      <c r="DI33" s="183"/>
      <c r="DJ33" s="183"/>
      <c r="DK33" s="183"/>
      <c r="DL33" s="183"/>
      <c r="DM33" s="183"/>
      <c r="DN33" s="183"/>
      <c r="DO33" s="183"/>
      <c r="DP33" s="183"/>
      <c r="DQ33" s="183"/>
      <c r="DR33" s="183"/>
      <c r="DS33" s="183"/>
      <c r="DT33" s="183"/>
      <c r="DU33" s="183"/>
      <c r="DV33" s="183"/>
      <c r="DW33" s="183"/>
      <c r="DX33" s="183"/>
      <c r="DY33" s="183"/>
      <c r="DZ33" s="183"/>
      <c r="EA33" s="183"/>
      <c r="EB33" s="183"/>
      <c r="EC33" s="183"/>
      <c r="ED33" s="183"/>
      <c r="EE33" s="183"/>
      <c r="EF33" s="183"/>
      <c r="EG33" s="183"/>
      <c r="EH33" s="183"/>
      <c r="EI33" s="183"/>
      <c r="EJ33" s="183"/>
      <c r="EK33" s="183"/>
      <c r="EL33" s="183"/>
      <c r="EM33" s="183"/>
      <c r="EN33" s="183"/>
      <c r="EO33" s="183"/>
      <c r="EP33" s="183"/>
      <c r="EQ33" s="183"/>
      <c r="ER33" s="183"/>
      <c r="ES33" s="183"/>
      <c r="ET33" s="183"/>
      <c r="EU33" s="183"/>
      <c r="EV33" s="183"/>
      <c r="EW33" s="183"/>
      <c r="EX33" s="183"/>
      <c r="EY33" s="183"/>
      <c r="EZ33" s="183"/>
      <c r="FA33" s="183"/>
      <c r="FB33" s="183"/>
      <c r="FC33" s="183"/>
      <c r="FD33" s="183"/>
      <c r="FE33" s="183"/>
      <c r="FF33" s="183"/>
      <c r="FG33" s="183"/>
      <c r="FH33" s="183"/>
      <c r="FI33" s="183"/>
      <c r="FJ33" s="183"/>
      <c r="FK33" s="183"/>
      <c r="FL33" s="183"/>
      <c r="FM33" s="183"/>
      <c r="FN33" s="183"/>
      <c r="FO33" s="183"/>
      <c r="FP33" s="183"/>
      <c r="FQ33" s="183"/>
      <c r="FR33" s="183"/>
      <c r="FS33" s="183"/>
      <c r="FT33" s="183"/>
      <c r="FU33" s="183"/>
      <c r="FV33" s="183"/>
      <c r="FW33" s="183"/>
      <c r="FX33" s="183"/>
      <c r="FY33" s="183"/>
      <c r="FZ33" s="183"/>
      <c r="GA33" s="183"/>
      <c r="GB33" s="183"/>
      <c r="GC33" s="183"/>
      <c r="GD33" s="183"/>
      <c r="GE33" s="183"/>
      <c r="GF33" s="183"/>
      <c r="GG33" s="183"/>
      <c r="GH33" s="183"/>
      <c r="GI33" s="183"/>
      <c r="GJ33" s="183"/>
      <c r="GK33" s="183"/>
      <c r="GL33" s="183"/>
      <c r="GM33" s="183"/>
      <c r="GN33" s="183"/>
      <c r="GO33" s="183"/>
      <c r="GP33" s="183"/>
      <c r="GQ33" s="183"/>
      <c r="GR33" s="183"/>
      <c r="GS33" s="183"/>
      <c r="GT33" s="183"/>
      <c r="GU33" s="183"/>
      <c r="GV33" s="183"/>
      <c r="GW33" s="183"/>
      <c r="GX33" s="183"/>
      <c r="GY33" s="183"/>
      <c r="GZ33" s="183"/>
      <c r="HA33" s="183"/>
      <c r="HB33" s="183"/>
      <c r="HC33" s="183"/>
      <c r="HD33" s="183"/>
      <c r="HE33" s="183"/>
      <c r="HF33" s="183"/>
      <c r="HG33" s="183"/>
      <c r="HH33" s="183"/>
      <c r="HI33" s="183"/>
      <c r="HJ33" s="183"/>
      <c r="HK33" s="183"/>
      <c r="HL33" s="183"/>
      <c r="HM33" s="183"/>
      <c r="HN33" s="183"/>
      <c r="HO33" s="183"/>
      <c r="HP33" s="183"/>
      <c r="HQ33" s="183"/>
      <c r="HR33" s="183"/>
      <c r="HS33" s="183"/>
      <c r="HT33" s="183"/>
      <c r="HU33" s="183"/>
      <c r="HV33" s="183"/>
      <c r="HW33" s="183"/>
      <c r="HX33" s="183"/>
      <c r="HY33" s="183"/>
      <c r="HZ33" s="183"/>
      <c r="IA33" s="183"/>
      <c r="IB33" s="183"/>
      <c r="IC33" s="183"/>
      <c r="ID33" s="183"/>
      <c r="IE33" s="183"/>
      <c r="IF33" s="183"/>
      <c r="IG33" s="183"/>
      <c r="IH33" s="183"/>
      <c r="II33" s="183"/>
      <c r="IJ33" s="183"/>
      <c r="IK33" s="183"/>
      <c r="IL33" s="183"/>
      <c r="IM33" s="183"/>
      <c r="IN33" s="183"/>
      <c r="IO33" s="183"/>
      <c r="IP33" s="183"/>
      <c r="IQ33" s="183"/>
      <c r="IR33" s="183"/>
      <c r="IS33" s="183"/>
      <c r="IT33" s="183"/>
      <c r="IU33" s="183"/>
      <c r="IV33" s="183"/>
    </row>
    <row r="34" spans="10:256" ht="30">
      <c r="J34" s="249"/>
      <c r="K34" s="249"/>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183"/>
      <c r="CR34" s="183"/>
      <c r="CS34" s="183"/>
      <c r="CT34" s="183"/>
      <c r="CU34" s="183"/>
      <c r="CV34" s="183"/>
      <c r="CW34" s="183"/>
      <c r="CX34" s="183"/>
      <c r="CY34" s="183"/>
      <c r="CZ34" s="183"/>
      <c r="DA34" s="183"/>
      <c r="DB34" s="183"/>
      <c r="DC34" s="183"/>
      <c r="DD34" s="183"/>
      <c r="DE34" s="183"/>
      <c r="DF34" s="183"/>
      <c r="DG34" s="183"/>
      <c r="DH34" s="183"/>
      <c r="DI34" s="183"/>
      <c r="DJ34" s="183"/>
      <c r="DK34" s="183"/>
      <c r="DL34" s="183"/>
      <c r="DM34" s="183"/>
      <c r="DN34" s="183"/>
      <c r="DO34" s="183"/>
      <c r="DP34" s="183"/>
      <c r="DQ34" s="183"/>
      <c r="DR34" s="183"/>
      <c r="DS34" s="183"/>
      <c r="DT34" s="183"/>
      <c r="DU34" s="183"/>
      <c r="DV34" s="183"/>
      <c r="DW34" s="183"/>
      <c r="DX34" s="183"/>
      <c r="DY34" s="183"/>
      <c r="DZ34" s="183"/>
      <c r="EA34" s="183"/>
      <c r="EB34" s="183"/>
      <c r="EC34" s="183"/>
      <c r="ED34" s="183"/>
      <c r="EE34" s="183"/>
      <c r="EF34" s="183"/>
      <c r="EG34" s="183"/>
      <c r="EH34" s="183"/>
      <c r="EI34" s="183"/>
      <c r="EJ34" s="183"/>
      <c r="EK34" s="183"/>
      <c r="EL34" s="183"/>
      <c r="EM34" s="183"/>
      <c r="EN34" s="183"/>
      <c r="EO34" s="183"/>
      <c r="EP34" s="183"/>
      <c r="EQ34" s="183"/>
      <c r="ER34" s="183"/>
      <c r="ES34" s="183"/>
      <c r="ET34" s="183"/>
      <c r="EU34" s="183"/>
      <c r="EV34" s="183"/>
      <c r="EW34" s="183"/>
      <c r="EX34" s="183"/>
      <c r="EY34" s="183"/>
      <c r="EZ34" s="183"/>
      <c r="FA34" s="183"/>
      <c r="FB34" s="183"/>
      <c r="FC34" s="183"/>
      <c r="FD34" s="183"/>
      <c r="FE34" s="183"/>
      <c r="FF34" s="183"/>
      <c r="FG34" s="183"/>
      <c r="FH34" s="183"/>
      <c r="FI34" s="183"/>
      <c r="FJ34" s="183"/>
      <c r="FK34" s="183"/>
      <c r="FL34" s="183"/>
      <c r="FM34" s="183"/>
      <c r="FN34" s="183"/>
      <c r="FO34" s="183"/>
      <c r="FP34" s="183"/>
      <c r="FQ34" s="183"/>
      <c r="FR34" s="183"/>
      <c r="FS34" s="183"/>
      <c r="FT34" s="183"/>
      <c r="FU34" s="183"/>
      <c r="FV34" s="183"/>
      <c r="FW34" s="183"/>
      <c r="FX34" s="183"/>
      <c r="FY34" s="183"/>
      <c r="FZ34" s="183"/>
      <c r="GA34" s="183"/>
      <c r="GB34" s="183"/>
      <c r="GC34" s="183"/>
      <c r="GD34" s="183"/>
      <c r="GE34" s="183"/>
      <c r="GF34" s="183"/>
      <c r="GG34" s="183"/>
      <c r="GH34" s="183"/>
      <c r="GI34" s="183"/>
      <c r="GJ34" s="183"/>
      <c r="GK34" s="183"/>
      <c r="GL34" s="183"/>
      <c r="GM34" s="183"/>
      <c r="GN34" s="183"/>
      <c r="GO34" s="183"/>
      <c r="GP34" s="183"/>
      <c r="GQ34" s="183"/>
      <c r="GR34" s="183"/>
      <c r="GS34" s="183"/>
      <c r="GT34" s="183"/>
      <c r="GU34" s="183"/>
      <c r="GV34" s="183"/>
      <c r="GW34" s="183"/>
      <c r="GX34" s="183"/>
      <c r="GY34" s="183"/>
      <c r="GZ34" s="183"/>
      <c r="HA34" s="183"/>
      <c r="HB34" s="183"/>
      <c r="HC34" s="183"/>
      <c r="HD34" s="183"/>
      <c r="HE34" s="183"/>
      <c r="HF34" s="183"/>
      <c r="HG34" s="183"/>
      <c r="HH34" s="183"/>
      <c r="HI34" s="183"/>
      <c r="HJ34" s="183"/>
      <c r="HK34" s="183"/>
      <c r="HL34" s="183"/>
      <c r="HM34" s="183"/>
      <c r="HN34" s="183"/>
      <c r="HO34" s="183"/>
      <c r="HP34" s="183"/>
      <c r="HQ34" s="183"/>
      <c r="HR34" s="183"/>
      <c r="HS34" s="183"/>
      <c r="HT34" s="183"/>
      <c r="HU34" s="183"/>
      <c r="HV34" s="183"/>
      <c r="HW34" s="183"/>
      <c r="HX34" s="183"/>
      <c r="HY34" s="183"/>
      <c r="HZ34" s="183"/>
      <c r="IA34" s="183"/>
      <c r="IB34" s="183"/>
      <c r="IC34" s="183"/>
      <c r="ID34" s="183"/>
      <c r="IE34" s="183"/>
      <c r="IF34" s="183"/>
      <c r="IG34" s="183"/>
      <c r="IH34" s="183"/>
      <c r="II34" s="183"/>
      <c r="IJ34" s="183"/>
      <c r="IK34" s="183"/>
      <c r="IL34" s="183"/>
      <c r="IM34" s="183"/>
      <c r="IN34" s="183"/>
      <c r="IO34" s="183"/>
      <c r="IP34" s="183"/>
      <c r="IQ34" s="183"/>
      <c r="IR34" s="183"/>
      <c r="IS34" s="183"/>
      <c r="IT34" s="183"/>
      <c r="IU34" s="183"/>
      <c r="IV34" s="183"/>
    </row>
    <row r="35" spans="10:256" ht="30">
      <c r="J35" s="249"/>
      <c r="K35" s="249"/>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183"/>
      <c r="DE35" s="183"/>
      <c r="DF35" s="183"/>
      <c r="DG35" s="183"/>
      <c r="DH35" s="183"/>
      <c r="DI35" s="183"/>
      <c r="DJ35" s="183"/>
      <c r="DK35" s="183"/>
      <c r="DL35" s="183"/>
      <c r="DM35" s="183"/>
      <c r="DN35" s="183"/>
      <c r="DO35" s="183"/>
      <c r="DP35" s="183"/>
      <c r="DQ35" s="183"/>
      <c r="DR35" s="183"/>
      <c r="DS35" s="183"/>
      <c r="DT35" s="183"/>
      <c r="DU35" s="183"/>
      <c r="DV35" s="183"/>
      <c r="DW35" s="183"/>
      <c r="DX35" s="183"/>
      <c r="DY35" s="183"/>
      <c r="DZ35" s="183"/>
      <c r="EA35" s="183"/>
      <c r="EB35" s="183"/>
      <c r="EC35" s="183"/>
      <c r="ED35" s="183"/>
      <c r="EE35" s="183"/>
      <c r="EF35" s="183"/>
      <c r="EG35" s="183"/>
      <c r="EH35" s="183"/>
      <c r="EI35" s="183"/>
      <c r="EJ35" s="183"/>
      <c r="EK35" s="183"/>
      <c r="EL35" s="183"/>
      <c r="EM35" s="183"/>
      <c r="EN35" s="183"/>
      <c r="EO35" s="183"/>
      <c r="EP35" s="183"/>
      <c r="EQ35" s="183"/>
      <c r="ER35" s="183"/>
      <c r="ES35" s="183"/>
      <c r="ET35" s="183"/>
      <c r="EU35" s="183"/>
      <c r="EV35" s="183"/>
      <c r="EW35" s="183"/>
      <c r="EX35" s="183"/>
      <c r="EY35" s="183"/>
      <c r="EZ35" s="183"/>
      <c r="FA35" s="183"/>
      <c r="FB35" s="183"/>
      <c r="FC35" s="183"/>
      <c r="FD35" s="183"/>
      <c r="FE35" s="183"/>
      <c r="FF35" s="183"/>
      <c r="FG35" s="183"/>
      <c r="FH35" s="183"/>
      <c r="FI35" s="183"/>
      <c r="FJ35" s="183"/>
      <c r="FK35" s="183"/>
      <c r="FL35" s="183"/>
      <c r="FM35" s="183"/>
      <c r="FN35" s="183"/>
      <c r="FO35" s="183"/>
      <c r="FP35" s="183"/>
      <c r="FQ35" s="183"/>
      <c r="FR35" s="183"/>
      <c r="FS35" s="183"/>
      <c r="FT35" s="183"/>
      <c r="FU35" s="183"/>
      <c r="FV35" s="183"/>
      <c r="FW35" s="183"/>
      <c r="FX35" s="183"/>
      <c r="FY35" s="183"/>
      <c r="FZ35" s="183"/>
      <c r="GA35" s="183"/>
      <c r="GB35" s="183"/>
      <c r="GC35" s="183"/>
      <c r="GD35" s="183"/>
      <c r="GE35" s="183"/>
      <c r="GF35" s="183"/>
      <c r="GG35" s="183"/>
      <c r="GH35" s="183"/>
      <c r="GI35" s="183"/>
      <c r="GJ35" s="183"/>
      <c r="GK35" s="183"/>
      <c r="GL35" s="183"/>
      <c r="GM35" s="183"/>
      <c r="GN35" s="183"/>
      <c r="GO35" s="183"/>
      <c r="GP35" s="183"/>
      <c r="GQ35" s="183"/>
      <c r="GR35" s="183"/>
      <c r="GS35" s="183"/>
      <c r="GT35" s="183"/>
      <c r="GU35" s="183"/>
      <c r="GV35" s="183"/>
      <c r="GW35" s="183"/>
      <c r="GX35" s="183"/>
      <c r="GY35" s="183"/>
      <c r="GZ35" s="183"/>
      <c r="HA35" s="183"/>
      <c r="HB35" s="183"/>
      <c r="HC35" s="183"/>
      <c r="HD35" s="183"/>
      <c r="HE35" s="183"/>
      <c r="HF35" s="183"/>
      <c r="HG35" s="183"/>
      <c r="HH35" s="183"/>
      <c r="HI35" s="183"/>
      <c r="HJ35" s="183"/>
      <c r="HK35" s="183"/>
      <c r="HL35" s="183"/>
      <c r="HM35" s="183"/>
      <c r="HN35" s="183"/>
      <c r="HO35" s="183"/>
      <c r="HP35" s="183"/>
      <c r="HQ35" s="183"/>
      <c r="HR35" s="183"/>
      <c r="HS35" s="183"/>
      <c r="HT35" s="183"/>
      <c r="HU35" s="183"/>
      <c r="HV35" s="183"/>
      <c r="HW35" s="183"/>
      <c r="HX35" s="183"/>
      <c r="HY35" s="183"/>
      <c r="HZ35" s="183"/>
      <c r="IA35" s="183"/>
      <c r="IB35" s="183"/>
      <c r="IC35" s="183"/>
      <c r="ID35" s="183"/>
      <c r="IE35" s="183"/>
      <c r="IF35" s="183"/>
      <c r="IG35" s="183"/>
      <c r="IH35" s="183"/>
      <c r="II35" s="183"/>
      <c r="IJ35" s="183"/>
      <c r="IK35" s="183"/>
      <c r="IL35" s="183"/>
      <c r="IM35" s="183"/>
      <c r="IN35" s="183"/>
      <c r="IO35" s="183"/>
      <c r="IP35" s="183"/>
      <c r="IQ35" s="183"/>
      <c r="IR35" s="183"/>
      <c r="IS35" s="183"/>
      <c r="IT35" s="183"/>
      <c r="IU35" s="183"/>
      <c r="IV35" s="183"/>
    </row>
    <row r="36" spans="10:256" ht="30">
      <c r="J36" s="249"/>
      <c r="K36" s="249"/>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c r="CH36" s="183"/>
      <c r="CI36" s="183"/>
      <c r="CJ36" s="183"/>
      <c r="CK36" s="183"/>
      <c r="CL36" s="183"/>
      <c r="CM36" s="183"/>
      <c r="CN36" s="183"/>
      <c r="CO36" s="183"/>
      <c r="CP36" s="183"/>
      <c r="CQ36" s="183"/>
      <c r="CR36" s="183"/>
      <c r="CS36" s="183"/>
      <c r="CT36" s="183"/>
      <c r="CU36" s="183"/>
      <c r="CV36" s="183"/>
      <c r="CW36" s="183"/>
      <c r="CX36" s="183"/>
      <c r="CY36" s="183"/>
      <c r="CZ36" s="183"/>
      <c r="DA36" s="183"/>
      <c r="DB36" s="183"/>
      <c r="DC36" s="183"/>
      <c r="DD36" s="183"/>
      <c r="DE36" s="183"/>
      <c r="DF36" s="183"/>
      <c r="DG36" s="183"/>
      <c r="DH36" s="183"/>
      <c r="DI36" s="183"/>
      <c r="DJ36" s="183"/>
      <c r="DK36" s="183"/>
      <c r="DL36" s="183"/>
      <c r="DM36" s="183"/>
      <c r="DN36" s="183"/>
      <c r="DO36" s="183"/>
      <c r="DP36" s="183"/>
      <c r="DQ36" s="183"/>
      <c r="DR36" s="183"/>
      <c r="DS36" s="183"/>
      <c r="DT36" s="183"/>
      <c r="DU36" s="183"/>
      <c r="DV36" s="183"/>
      <c r="DW36" s="183"/>
      <c r="DX36" s="183"/>
      <c r="DY36" s="183"/>
      <c r="DZ36" s="183"/>
      <c r="EA36" s="183"/>
      <c r="EB36" s="183"/>
      <c r="EC36" s="183"/>
      <c r="ED36" s="183"/>
      <c r="EE36" s="183"/>
      <c r="EF36" s="183"/>
      <c r="EG36" s="183"/>
      <c r="EH36" s="183"/>
      <c r="EI36" s="183"/>
      <c r="EJ36" s="183"/>
      <c r="EK36" s="183"/>
      <c r="EL36" s="183"/>
      <c r="EM36" s="183"/>
      <c r="EN36" s="183"/>
      <c r="EO36" s="183"/>
      <c r="EP36" s="183"/>
      <c r="EQ36" s="183"/>
      <c r="ER36" s="183"/>
      <c r="ES36" s="183"/>
      <c r="ET36" s="183"/>
      <c r="EU36" s="183"/>
      <c r="EV36" s="183"/>
      <c r="EW36" s="183"/>
      <c r="EX36" s="183"/>
      <c r="EY36" s="183"/>
      <c r="EZ36" s="183"/>
      <c r="FA36" s="183"/>
      <c r="FB36" s="183"/>
      <c r="FC36" s="183"/>
      <c r="FD36" s="183"/>
      <c r="FE36" s="183"/>
      <c r="FF36" s="183"/>
      <c r="FG36" s="183"/>
      <c r="FH36" s="183"/>
      <c r="FI36" s="183"/>
      <c r="FJ36" s="183"/>
      <c r="FK36" s="183"/>
      <c r="FL36" s="183"/>
      <c r="FM36" s="183"/>
      <c r="FN36" s="183"/>
      <c r="FO36" s="183"/>
      <c r="FP36" s="183"/>
      <c r="FQ36" s="183"/>
      <c r="FR36" s="183"/>
      <c r="FS36" s="183"/>
      <c r="FT36" s="183"/>
      <c r="FU36" s="183"/>
      <c r="FV36" s="183"/>
      <c r="FW36" s="183"/>
      <c r="FX36" s="183"/>
      <c r="FY36" s="183"/>
      <c r="FZ36" s="183"/>
      <c r="GA36" s="183"/>
      <c r="GB36" s="183"/>
      <c r="GC36" s="183"/>
      <c r="GD36" s="183"/>
      <c r="GE36" s="183"/>
      <c r="GF36" s="183"/>
      <c r="GG36" s="183"/>
      <c r="GH36" s="183"/>
      <c r="GI36" s="183"/>
      <c r="GJ36" s="183"/>
      <c r="GK36" s="183"/>
      <c r="GL36" s="183"/>
      <c r="GM36" s="183"/>
      <c r="GN36" s="183"/>
      <c r="GO36" s="183"/>
      <c r="GP36" s="183"/>
      <c r="GQ36" s="183"/>
      <c r="GR36" s="183"/>
      <c r="GS36" s="183"/>
      <c r="GT36" s="183"/>
      <c r="GU36" s="183"/>
      <c r="GV36" s="183"/>
      <c r="GW36" s="183"/>
      <c r="GX36" s="183"/>
      <c r="GY36" s="183"/>
      <c r="GZ36" s="183"/>
      <c r="HA36" s="183"/>
      <c r="HB36" s="183"/>
      <c r="HC36" s="183"/>
      <c r="HD36" s="183"/>
      <c r="HE36" s="183"/>
      <c r="HF36" s="183"/>
      <c r="HG36" s="183"/>
      <c r="HH36" s="183"/>
      <c r="HI36" s="183"/>
      <c r="HJ36" s="183"/>
      <c r="HK36" s="183"/>
      <c r="HL36" s="183"/>
      <c r="HM36" s="183"/>
      <c r="HN36" s="183"/>
      <c r="HO36" s="183"/>
      <c r="HP36" s="183"/>
      <c r="HQ36" s="183"/>
      <c r="HR36" s="183"/>
      <c r="HS36" s="183"/>
      <c r="HT36" s="183"/>
      <c r="HU36" s="183"/>
      <c r="HV36" s="183"/>
      <c r="HW36" s="183"/>
      <c r="HX36" s="183"/>
      <c r="HY36" s="183"/>
      <c r="HZ36" s="183"/>
      <c r="IA36" s="183"/>
      <c r="IB36" s="183"/>
      <c r="IC36" s="183"/>
      <c r="ID36" s="183"/>
      <c r="IE36" s="183"/>
      <c r="IF36" s="183"/>
      <c r="IG36" s="183"/>
      <c r="IH36" s="183"/>
      <c r="II36" s="183"/>
      <c r="IJ36" s="183"/>
      <c r="IK36" s="183"/>
      <c r="IL36" s="183"/>
      <c r="IM36" s="183"/>
      <c r="IN36" s="183"/>
      <c r="IO36" s="183"/>
      <c r="IP36" s="183"/>
      <c r="IQ36" s="183"/>
      <c r="IR36" s="183"/>
      <c r="IS36" s="183"/>
      <c r="IT36" s="183"/>
      <c r="IU36" s="183"/>
      <c r="IV36" s="183"/>
    </row>
    <row r="37" spans="10:256" ht="30">
      <c r="J37" s="249"/>
      <c r="K37" s="249"/>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183"/>
      <c r="DP37" s="183"/>
      <c r="DQ37" s="183"/>
      <c r="DR37" s="183"/>
      <c r="DS37" s="183"/>
      <c r="DT37" s="183"/>
      <c r="DU37" s="183"/>
      <c r="DV37" s="183"/>
      <c r="DW37" s="183"/>
      <c r="DX37" s="183"/>
      <c r="DY37" s="183"/>
      <c r="DZ37" s="183"/>
      <c r="EA37" s="183"/>
      <c r="EB37" s="183"/>
      <c r="EC37" s="183"/>
      <c r="ED37" s="183"/>
      <c r="EE37" s="183"/>
      <c r="EF37" s="183"/>
      <c r="EG37" s="183"/>
      <c r="EH37" s="183"/>
      <c r="EI37" s="183"/>
      <c r="EJ37" s="183"/>
      <c r="EK37" s="183"/>
      <c r="EL37" s="183"/>
      <c r="EM37" s="183"/>
      <c r="EN37" s="183"/>
      <c r="EO37" s="183"/>
      <c r="EP37" s="183"/>
      <c r="EQ37" s="183"/>
      <c r="ER37" s="183"/>
      <c r="ES37" s="183"/>
      <c r="ET37" s="183"/>
      <c r="EU37" s="183"/>
      <c r="EV37" s="183"/>
      <c r="EW37" s="183"/>
      <c r="EX37" s="183"/>
      <c r="EY37" s="183"/>
      <c r="EZ37" s="183"/>
      <c r="FA37" s="183"/>
      <c r="FB37" s="183"/>
      <c r="FC37" s="183"/>
      <c r="FD37" s="183"/>
      <c r="FE37" s="183"/>
      <c r="FF37" s="183"/>
      <c r="FG37" s="183"/>
      <c r="FH37" s="183"/>
      <c r="FI37" s="183"/>
      <c r="FJ37" s="183"/>
      <c r="FK37" s="183"/>
      <c r="FL37" s="183"/>
      <c r="FM37" s="183"/>
      <c r="FN37" s="183"/>
      <c r="FO37" s="183"/>
      <c r="FP37" s="183"/>
      <c r="FQ37" s="183"/>
      <c r="FR37" s="183"/>
      <c r="FS37" s="183"/>
      <c r="FT37" s="183"/>
      <c r="FU37" s="183"/>
      <c r="FV37" s="183"/>
      <c r="FW37" s="183"/>
      <c r="FX37" s="183"/>
      <c r="FY37" s="183"/>
      <c r="FZ37" s="183"/>
      <c r="GA37" s="183"/>
      <c r="GB37" s="183"/>
      <c r="GC37" s="183"/>
      <c r="GD37" s="183"/>
      <c r="GE37" s="183"/>
      <c r="GF37" s="183"/>
      <c r="GG37" s="183"/>
      <c r="GH37" s="183"/>
      <c r="GI37" s="183"/>
      <c r="GJ37" s="183"/>
      <c r="GK37" s="183"/>
      <c r="GL37" s="183"/>
      <c r="GM37" s="183"/>
      <c r="GN37" s="183"/>
      <c r="GO37" s="183"/>
      <c r="GP37" s="183"/>
      <c r="GQ37" s="183"/>
      <c r="GR37" s="183"/>
      <c r="GS37" s="183"/>
      <c r="GT37" s="183"/>
      <c r="GU37" s="183"/>
      <c r="GV37" s="183"/>
      <c r="GW37" s="183"/>
      <c r="GX37" s="183"/>
      <c r="GY37" s="183"/>
      <c r="GZ37" s="183"/>
      <c r="HA37" s="183"/>
      <c r="HB37" s="183"/>
      <c r="HC37" s="183"/>
      <c r="HD37" s="183"/>
      <c r="HE37" s="183"/>
      <c r="HF37" s="183"/>
      <c r="HG37" s="183"/>
      <c r="HH37" s="183"/>
      <c r="HI37" s="183"/>
      <c r="HJ37" s="183"/>
      <c r="HK37" s="183"/>
      <c r="HL37" s="183"/>
      <c r="HM37" s="183"/>
      <c r="HN37" s="183"/>
      <c r="HO37" s="183"/>
      <c r="HP37" s="183"/>
      <c r="HQ37" s="183"/>
      <c r="HR37" s="183"/>
      <c r="HS37" s="183"/>
      <c r="HT37" s="183"/>
      <c r="HU37" s="183"/>
      <c r="HV37" s="183"/>
      <c r="HW37" s="183"/>
      <c r="HX37" s="183"/>
      <c r="HY37" s="183"/>
      <c r="HZ37" s="183"/>
      <c r="IA37" s="183"/>
      <c r="IB37" s="183"/>
      <c r="IC37" s="183"/>
      <c r="ID37" s="183"/>
      <c r="IE37" s="183"/>
      <c r="IF37" s="183"/>
      <c r="IG37" s="183"/>
      <c r="IH37" s="183"/>
      <c r="II37" s="183"/>
      <c r="IJ37" s="183"/>
      <c r="IK37" s="183"/>
      <c r="IL37" s="183"/>
      <c r="IM37" s="183"/>
      <c r="IN37" s="183"/>
      <c r="IO37" s="183"/>
      <c r="IP37" s="183"/>
      <c r="IQ37" s="183"/>
      <c r="IR37" s="183"/>
      <c r="IS37" s="183"/>
      <c r="IT37" s="183"/>
      <c r="IU37" s="183"/>
      <c r="IV37" s="183"/>
    </row>
    <row r="38" spans="10:256" ht="30">
      <c r="J38" s="249"/>
      <c r="K38" s="249"/>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183"/>
      <c r="DP38" s="183"/>
      <c r="DQ38" s="183"/>
      <c r="DR38" s="183"/>
      <c r="DS38" s="183"/>
      <c r="DT38" s="183"/>
      <c r="DU38" s="183"/>
      <c r="DV38" s="183"/>
      <c r="DW38" s="183"/>
      <c r="DX38" s="183"/>
      <c r="DY38" s="183"/>
      <c r="DZ38" s="183"/>
      <c r="EA38" s="183"/>
      <c r="EB38" s="183"/>
      <c r="EC38" s="183"/>
      <c r="ED38" s="183"/>
      <c r="EE38" s="183"/>
      <c r="EF38" s="183"/>
      <c r="EG38" s="183"/>
      <c r="EH38" s="183"/>
      <c r="EI38" s="183"/>
      <c r="EJ38" s="183"/>
      <c r="EK38" s="183"/>
      <c r="EL38" s="183"/>
      <c r="EM38" s="183"/>
      <c r="EN38" s="183"/>
      <c r="EO38" s="183"/>
      <c r="EP38" s="183"/>
      <c r="EQ38" s="183"/>
      <c r="ER38" s="183"/>
      <c r="ES38" s="183"/>
      <c r="ET38" s="183"/>
      <c r="EU38" s="183"/>
      <c r="EV38" s="183"/>
      <c r="EW38" s="183"/>
      <c r="EX38" s="183"/>
      <c r="EY38" s="183"/>
      <c r="EZ38" s="183"/>
      <c r="FA38" s="183"/>
      <c r="FB38" s="183"/>
      <c r="FC38" s="183"/>
      <c r="FD38" s="183"/>
      <c r="FE38" s="183"/>
      <c r="FF38" s="183"/>
      <c r="FG38" s="183"/>
      <c r="FH38" s="183"/>
      <c r="FI38" s="183"/>
      <c r="FJ38" s="183"/>
      <c r="FK38" s="183"/>
      <c r="FL38" s="183"/>
      <c r="FM38" s="183"/>
      <c r="FN38" s="183"/>
      <c r="FO38" s="183"/>
      <c r="FP38" s="183"/>
      <c r="FQ38" s="183"/>
      <c r="FR38" s="183"/>
      <c r="FS38" s="183"/>
      <c r="FT38" s="183"/>
      <c r="FU38" s="183"/>
      <c r="FV38" s="183"/>
      <c r="FW38" s="183"/>
      <c r="FX38" s="183"/>
      <c r="FY38" s="183"/>
      <c r="FZ38" s="183"/>
      <c r="GA38" s="183"/>
      <c r="GB38" s="183"/>
      <c r="GC38" s="183"/>
      <c r="GD38" s="183"/>
      <c r="GE38" s="183"/>
      <c r="GF38" s="183"/>
      <c r="GG38" s="183"/>
      <c r="GH38" s="183"/>
      <c r="GI38" s="183"/>
      <c r="GJ38" s="183"/>
      <c r="GK38" s="183"/>
      <c r="GL38" s="183"/>
      <c r="GM38" s="183"/>
      <c r="GN38" s="183"/>
      <c r="GO38" s="183"/>
      <c r="GP38" s="183"/>
      <c r="GQ38" s="183"/>
      <c r="GR38" s="183"/>
      <c r="GS38" s="183"/>
      <c r="GT38" s="183"/>
      <c r="GU38" s="183"/>
      <c r="GV38" s="183"/>
      <c r="GW38" s="183"/>
      <c r="GX38" s="183"/>
      <c r="GY38" s="183"/>
      <c r="GZ38" s="183"/>
      <c r="HA38" s="183"/>
      <c r="HB38" s="183"/>
      <c r="HC38" s="183"/>
      <c r="HD38" s="183"/>
      <c r="HE38" s="183"/>
      <c r="HF38" s="183"/>
      <c r="HG38" s="183"/>
      <c r="HH38" s="183"/>
      <c r="HI38" s="183"/>
      <c r="HJ38" s="183"/>
      <c r="HK38" s="183"/>
      <c r="HL38" s="183"/>
      <c r="HM38" s="183"/>
      <c r="HN38" s="183"/>
      <c r="HO38" s="183"/>
      <c r="HP38" s="183"/>
      <c r="HQ38" s="183"/>
      <c r="HR38" s="183"/>
      <c r="HS38" s="183"/>
      <c r="HT38" s="183"/>
      <c r="HU38" s="183"/>
      <c r="HV38" s="183"/>
      <c r="HW38" s="183"/>
      <c r="HX38" s="183"/>
      <c r="HY38" s="183"/>
      <c r="HZ38" s="183"/>
      <c r="IA38" s="183"/>
      <c r="IB38" s="183"/>
      <c r="IC38" s="183"/>
      <c r="ID38" s="183"/>
      <c r="IE38" s="183"/>
      <c r="IF38" s="183"/>
      <c r="IG38" s="183"/>
      <c r="IH38" s="183"/>
      <c r="II38" s="183"/>
      <c r="IJ38" s="183"/>
      <c r="IK38" s="183"/>
      <c r="IL38" s="183"/>
      <c r="IM38" s="183"/>
      <c r="IN38" s="183"/>
      <c r="IO38" s="183"/>
      <c r="IP38" s="183"/>
      <c r="IQ38" s="183"/>
      <c r="IR38" s="183"/>
      <c r="IS38" s="183"/>
      <c r="IT38" s="183"/>
      <c r="IU38" s="183"/>
      <c r="IV38" s="183"/>
    </row>
    <row r="39" spans="10:21" ht="30">
      <c r="J39" s="249"/>
      <c r="K39" s="249"/>
      <c r="N39" s="250"/>
      <c r="O39" s="250"/>
      <c r="P39" s="250"/>
      <c r="Q39" s="250"/>
      <c r="R39" s="250"/>
      <c r="S39" s="250"/>
      <c r="T39" s="250"/>
      <c r="U39" s="250"/>
    </row>
    <row r="40" spans="10:21" ht="30">
      <c r="J40" s="249"/>
      <c r="K40" s="249"/>
      <c r="N40" s="250"/>
      <c r="O40" s="250"/>
      <c r="P40" s="250"/>
      <c r="Q40" s="250"/>
      <c r="R40" s="250"/>
      <c r="S40" s="250"/>
      <c r="T40" s="250"/>
      <c r="U40" s="250"/>
    </row>
    <row r="41" spans="10:21" ht="30">
      <c r="J41" s="249"/>
      <c r="K41" s="249"/>
      <c r="N41" s="250"/>
      <c r="O41" s="250"/>
      <c r="P41" s="250"/>
      <c r="Q41" s="250"/>
      <c r="R41" s="250"/>
      <c r="S41" s="250"/>
      <c r="T41" s="250"/>
      <c r="U41" s="250"/>
    </row>
    <row r="42" spans="10:21" ht="30">
      <c r="J42" s="249"/>
      <c r="K42" s="249"/>
      <c r="N42" s="250"/>
      <c r="O42" s="250"/>
      <c r="P42" s="250"/>
      <c r="Q42" s="250"/>
      <c r="R42" s="250"/>
      <c r="S42" s="250"/>
      <c r="T42" s="250"/>
      <c r="U42" s="250"/>
    </row>
    <row r="43" spans="10:21" ht="30">
      <c r="J43" s="249"/>
      <c r="K43" s="249"/>
      <c r="N43" s="250"/>
      <c r="O43" s="250"/>
      <c r="P43" s="250"/>
      <c r="Q43" s="250"/>
      <c r="R43" s="250"/>
      <c r="S43" s="250"/>
      <c r="T43" s="250"/>
      <c r="U43" s="250"/>
    </row>
    <row r="44" spans="10:21" ht="30">
      <c r="J44" s="249"/>
      <c r="K44" s="249"/>
      <c r="N44" s="250"/>
      <c r="O44" s="250"/>
      <c r="P44" s="250"/>
      <c r="Q44" s="250"/>
      <c r="R44" s="250"/>
      <c r="S44" s="250"/>
      <c r="T44" s="250"/>
      <c r="U44" s="250"/>
    </row>
    <row r="45" spans="10:21" ht="30">
      <c r="J45" s="249"/>
      <c r="K45" s="249"/>
      <c r="N45" s="250"/>
      <c r="O45" s="250"/>
      <c r="P45" s="250"/>
      <c r="Q45" s="250"/>
      <c r="R45" s="250"/>
      <c r="S45" s="250"/>
      <c r="T45" s="250"/>
      <c r="U45" s="250"/>
    </row>
    <row r="46" spans="10:21" ht="30">
      <c r="J46" s="249"/>
      <c r="K46" s="249"/>
      <c r="N46" s="250"/>
      <c r="O46" s="250"/>
      <c r="P46" s="250"/>
      <c r="Q46" s="250"/>
      <c r="R46" s="250"/>
      <c r="S46" s="250"/>
      <c r="T46" s="250"/>
      <c r="U46" s="250"/>
    </row>
    <row r="47" spans="10:21" ht="30">
      <c r="J47" s="249"/>
      <c r="K47" s="249"/>
      <c r="N47" s="250"/>
      <c r="O47" s="250"/>
      <c r="P47" s="250"/>
      <c r="Q47" s="250"/>
      <c r="R47" s="250"/>
      <c r="S47" s="250"/>
      <c r="T47" s="250"/>
      <c r="U47" s="250"/>
    </row>
    <row r="48" spans="10:21" ht="30">
      <c r="J48" s="249"/>
      <c r="K48" s="249"/>
      <c r="N48" s="250"/>
      <c r="O48" s="250"/>
      <c r="P48" s="250"/>
      <c r="Q48" s="250"/>
      <c r="R48" s="250"/>
      <c r="S48" s="250"/>
      <c r="T48" s="250"/>
      <c r="U48" s="250"/>
    </row>
    <row r="49" spans="10:21" ht="30">
      <c r="J49" s="249"/>
      <c r="K49" s="249"/>
      <c r="N49" s="250"/>
      <c r="O49" s="250"/>
      <c r="P49" s="250"/>
      <c r="Q49" s="250"/>
      <c r="R49" s="250"/>
      <c r="S49" s="250"/>
      <c r="T49" s="250"/>
      <c r="U49" s="250"/>
    </row>
    <row r="50" spans="10:21" ht="30">
      <c r="J50" s="249"/>
      <c r="K50" s="249"/>
      <c r="N50" s="250"/>
      <c r="O50" s="250"/>
      <c r="P50" s="250"/>
      <c r="Q50" s="250"/>
      <c r="R50" s="250"/>
      <c r="S50" s="250"/>
      <c r="T50" s="250"/>
      <c r="U50" s="250"/>
    </row>
    <row r="51" spans="10:21" ht="30">
      <c r="J51" s="249"/>
      <c r="K51" s="249"/>
      <c r="N51" s="250"/>
      <c r="O51" s="250"/>
      <c r="P51" s="250"/>
      <c r="Q51" s="250"/>
      <c r="R51" s="250"/>
      <c r="S51" s="250"/>
      <c r="T51" s="250"/>
      <c r="U51" s="250"/>
    </row>
    <row r="52" spans="10:21" ht="30">
      <c r="J52" s="249"/>
      <c r="K52" s="249"/>
      <c r="N52" s="250"/>
      <c r="O52" s="250"/>
      <c r="P52" s="250"/>
      <c r="Q52" s="250"/>
      <c r="R52" s="250"/>
      <c r="S52" s="250"/>
      <c r="T52" s="250"/>
      <c r="U52" s="250"/>
    </row>
    <row r="53" spans="10:21" ht="30">
      <c r="J53" s="249"/>
      <c r="K53" s="249"/>
      <c r="N53" s="250"/>
      <c r="O53" s="250"/>
      <c r="P53" s="250"/>
      <c r="Q53" s="250"/>
      <c r="R53" s="250"/>
      <c r="S53" s="250"/>
      <c r="T53" s="250"/>
      <c r="U53" s="250"/>
    </row>
    <row r="54" spans="10:21" ht="30">
      <c r="J54" s="249"/>
      <c r="K54" s="249"/>
      <c r="N54" s="250"/>
      <c r="O54" s="250"/>
      <c r="P54" s="250"/>
      <c r="Q54" s="250"/>
      <c r="R54" s="250"/>
      <c r="S54" s="250"/>
      <c r="T54" s="250"/>
      <c r="U54" s="250"/>
    </row>
    <row r="55" spans="10:21" ht="30">
      <c r="J55" s="249"/>
      <c r="K55" s="249"/>
      <c r="N55" s="250"/>
      <c r="O55" s="250"/>
      <c r="P55" s="250"/>
      <c r="Q55" s="250"/>
      <c r="R55" s="250"/>
      <c r="S55" s="250"/>
      <c r="T55" s="250"/>
      <c r="U55" s="250"/>
    </row>
    <row r="56" spans="10:21" ht="30">
      <c r="J56" s="249"/>
      <c r="K56" s="249"/>
      <c r="N56" s="250"/>
      <c r="O56" s="250"/>
      <c r="P56" s="250"/>
      <c r="Q56" s="250"/>
      <c r="R56" s="250"/>
      <c r="S56" s="250"/>
      <c r="T56" s="250"/>
      <c r="U56" s="250"/>
    </row>
    <row r="57" spans="10:21" ht="30">
      <c r="J57" s="249"/>
      <c r="K57" s="249"/>
      <c r="N57" s="250"/>
      <c r="O57" s="250"/>
      <c r="P57" s="250"/>
      <c r="Q57" s="250"/>
      <c r="R57" s="250"/>
      <c r="S57" s="250"/>
      <c r="T57" s="250"/>
      <c r="U57" s="250"/>
    </row>
    <row r="58" spans="10:21" ht="30">
      <c r="J58" s="249"/>
      <c r="K58" s="249"/>
      <c r="N58" s="250"/>
      <c r="O58" s="250"/>
      <c r="P58" s="250"/>
      <c r="Q58" s="250"/>
      <c r="R58" s="250"/>
      <c r="S58" s="250"/>
      <c r="T58" s="250"/>
      <c r="U58" s="250"/>
    </row>
    <row r="59" spans="10:21" ht="30">
      <c r="J59" s="249"/>
      <c r="K59" s="249"/>
      <c r="N59" s="250"/>
      <c r="O59" s="250"/>
      <c r="P59" s="250"/>
      <c r="Q59" s="250"/>
      <c r="R59" s="250"/>
      <c r="S59" s="250"/>
      <c r="T59" s="250"/>
      <c r="U59" s="250"/>
    </row>
    <row r="60" spans="10:21" ht="30">
      <c r="J60" s="249"/>
      <c r="K60" s="249"/>
      <c r="N60" s="250"/>
      <c r="O60" s="250"/>
      <c r="P60" s="250"/>
      <c r="Q60" s="250"/>
      <c r="R60" s="250"/>
      <c r="S60" s="250"/>
      <c r="T60" s="250"/>
      <c r="U60" s="250"/>
    </row>
    <row r="61" spans="10:21" ht="30">
      <c r="J61" s="249"/>
      <c r="K61" s="249"/>
      <c r="N61" s="250"/>
      <c r="O61" s="250"/>
      <c r="P61" s="250"/>
      <c r="Q61" s="250"/>
      <c r="R61" s="250"/>
      <c r="S61" s="250"/>
      <c r="T61" s="250"/>
      <c r="U61" s="250"/>
    </row>
    <row r="62" spans="10:21" ht="30">
      <c r="J62" s="249"/>
      <c r="K62" s="249"/>
      <c r="N62" s="250"/>
      <c r="O62" s="250"/>
      <c r="P62" s="250"/>
      <c r="Q62" s="250"/>
      <c r="R62" s="250"/>
      <c r="S62" s="250"/>
      <c r="T62" s="250"/>
      <c r="U62" s="250"/>
    </row>
    <row r="63" spans="10:21" ht="30">
      <c r="J63" s="249"/>
      <c r="K63" s="249"/>
      <c r="N63" s="250"/>
      <c r="O63" s="250"/>
      <c r="P63" s="250"/>
      <c r="Q63" s="250"/>
      <c r="R63" s="250"/>
      <c r="S63" s="250"/>
      <c r="T63" s="250"/>
      <c r="U63" s="250"/>
    </row>
    <row r="64" spans="10:21" ht="30">
      <c r="J64" s="249"/>
      <c r="K64" s="249"/>
      <c r="N64" s="250"/>
      <c r="O64" s="250"/>
      <c r="P64" s="250"/>
      <c r="Q64" s="250"/>
      <c r="R64" s="250"/>
      <c r="S64" s="250"/>
      <c r="T64" s="250"/>
      <c r="U64" s="250"/>
    </row>
    <row r="65" spans="10:21" ht="30">
      <c r="J65" s="249"/>
      <c r="K65" s="249"/>
      <c r="N65" s="250"/>
      <c r="O65" s="250"/>
      <c r="P65" s="250"/>
      <c r="Q65" s="250"/>
      <c r="R65" s="250"/>
      <c r="S65" s="250"/>
      <c r="T65" s="250"/>
      <c r="U65" s="250"/>
    </row>
    <row r="66" spans="10:21" ht="30">
      <c r="J66" s="249"/>
      <c r="K66" s="249"/>
      <c r="N66" s="250"/>
      <c r="O66" s="250"/>
      <c r="P66" s="250"/>
      <c r="Q66" s="250"/>
      <c r="R66" s="250"/>
      <c r="S66" s="250"/>
      <c r="T66" s="250"/>
      <c r="U66" s="250"/>
    </row>
    <row r="67" spans="10:21" ht="30">
      <c r="J67" s="249"/>
      <c r="K67" s="249"/>
      <c r="N67" s="250"/>
      <c r="O67" s="250"/>
      <c r="P67" s="250"/>
      <c r="Q67" s="250"/>
      <c r="R67" s="250"/>
      <c r="S67" s="250"/>
      <c r="T67" s="250"/>
      <c r="U67" s="250"/>
    </row>
    <row r="68" spans="10:21" ht="30">
      <c r="J68" s="249"/>
      <c r="K68" s="249"/>
      <c r="N68" s="250"/>
      <c r="O68" s="250"/>
      <c r="P68" s="250"/>
      <c r="Q68" s="250"/>
      <c r="R68" s="250"/>
      <c r="S68" s="250"/>
      <c r="T68" s="250"/>
      <c r="U68" s="250"/>
    </row>
    <row r="69" spans="10:21" ht="30">
      <c r="J69" s="249"/>
      <c r="K69" s="249"/>
      <c r="N69" s="250"/>
      <c r="O69" s="250"/>
      <c r="P69" s="250"/>
      <c r="Q69" s="250"/>
      <c r="R69" s="250"/>
      <c r="S69" s="250"/>
      <c r="T69" s="250"/>
      <c r="U69" s="250"/>
    </row>
    <row r="70" spans="10:21" ht="30">
      <c r="J70" s="249"/>
      <c r="K70" s="249"/>
      <c r="N70" s="250"/>
      <c r="O70" s="250"/>
      <c r="P70" s="250"/>
      <c r="Q70" s="250"/>
      <c r="R70" s="250"/>
      <c r="S70" s="250"/>
      <c r="T70" s="250"/>
      <c r="U70" s="250"/>
    </row>
    <row r="71" spans="10:21" ht="30">
      <c r="J71" s="249"/>
      <c r="K71" s="249"/>
      <c r="N71" s="250"/>
      <c r="O71" s="250"/>
      <c r="P71" s="250"/>
      <c r="Q71" s="250"/>
      <c r="R71" s="250"/>
      <c r="S71" s="250"/>
      <c r="T71" s="250"/>
      <c r="U71" s="250"/>
    </row>
    <row r="72" spans="10:21" ht="30">
      <c r="J72" s="249"/>
      <c r="K72" s="249"/>
      <c r="N72" s="250"/>
      <c r="O72" s="250"/>
      <c r="P72" s="250"/>
      <c r="Q72" s="250"/>
      <c r="R72" s="250"/>
      <c r="S72" s="250"/>
      <c r="T72" s="250"/>
      <c r="U72" s="250"/>
    </row>
    <row r="73" spans="10:21" ht="30">
      <c r="J73" s="249"/>
      <c r="K73" s="249"/>
      <c r="N73" s="250"/>
      <c r="O73" s="250"/>
      <c r="P73" s="250"/>
      <c r="Q73" s="250"/>
      <c r="R73" s="250"/>
      <c r="S73" s="250"/>
      <c r="T73" s="250"/>
      <c r="U73" s="250"/>
    </row>
    <row r="74" spans="10:21" ht="30">
      <c r="J74" s="249"/>
      <c r="K74" s="249"/>
      <c r="N74" s="250"/>
      <c r="O74" s="250"/>
      <c r="P74" s="250"/>
      <c r="Q74" s="250"/>
      <c r="R74" s="250"/>
      <c r="S74" s="250"/>
      <c r="T74" s="250"/>
      <c r="U74" s="250"/>
    </row>
    <row r="75" spans="10:21" ht="30">
      <c r="J75" s="249"/>
      <c r="K75" s="249"/>
      <c r="N75" s="250"/>
      <c r="O75" s="250"/>
      <c r="P75" s="250"/>
      <c r="Q75" s="250"/>
      <c r="R75" s="250"/>
      <c r="S75" s="250"/>
      <c r="T75" s="250"/>
      <c r="U75" s="250"/>
    </row>
    <row r="76" spans="10:21" ht="30">
      <c r="J76" s="249"/>
      <c r="K76" s="249"/>
      <c r="N76" s="250"/>
      <c r="O76" s="250"/>
      <c r="P76" s="250"/>
      <c r="Q76" s="250"/>
      <c r="R76" s="250"/>
      <c r="S76" s="250"/>
      <c r="T76" s="250"/>
      <c r="U76" s="250"/>
    </row>
    <row r="77" spans="10:21" ht="30">
      <c r="J77" s="249"/>
      <c r="K77" s="249"/>
      <c r="N77" s="250"/>
      <c r="O77" s="250"/>
      <c r="P77" s="250"/>
      <c r="Q77" s="250"/>
      <c r="R77" s="250"/>
      <c r="S77" s="250"/>
      <c r="T77" s="250"/>
      <c r="U77" s="250"/>
    </row>
    <row r="78" spans="10:21" ht="30">
      <c r="J78" s="249"/>
      <c r="K78" s="249"/>
      <c r="N78" s="250"/>
      <c r="O78" s="250"/>
      <c r="P78" s="250"/>
      <c r="Q78" s="250"/>
      <c r="R78" s="250"/>
      <c r="S78" s="250"/>
      <c r="T78" s="250"/>
      <c r="U78" s="250"/>
    </row>
    <row r="79" spans="10:21" ht="30">
      <c r="J79" s="249"/>
      <c r="K79" s="249"/>
      <c r="N79" s="250"/>
      <c r="O79" s="250"/>
      <c r="P79" s="250"/>
      <c r="Q79" s="250"/>
      <c r="R79" s="250"/>
      <c r="S79" s="250"/>
      <c r="T79" s="250"/>
      <c r="U79" s="250"/>
    </row>
    <row r="80" spans="10:21" ht="30">
      <c r="J80" s="249"/>
      <c r="K80" s="251"/>
      <c r="N80" s="250"/>
      <c r="O80" s="250"/>
      <c r="P80" s="250"/>
      <c r="Q80" s="250"/>
      <c r="R80" s="250"/>
      <c r="S80" s="250"/>
      <c r="T80" s="250"/>
      <c r="U80" s="250"/>
    </row>
    <row r="81" spans="10:21" ht="30">
      <c r="J81" s="249"/>
      <c r="K81" s="249"/>
      <c r="N81" s="250"/>
      <c r="O81" s="250"/>
      <c r="P81" s="250"/>
      <c r="Q81" s="250"/>
      <c r="R81" s="250"/>
      <c r="S81" s="250"/>
      <c r="T81" s="250"/>
      <c r="U81" s="250"/>
    </row>
    <row r="82" spans="10:21" ht="30">
      <c r="J82" s="249"/>
      <c r="K82" s="249"/>
      <c r="N82" s="250"/>
      <c r="O82" s="250"/>
      <c r="P82" s="250"/>
      <c r="Q82" s="250"/>
      <c r="R82" s="250"/>
      <c r="S82" s="250"/>
      <c r="T82" s="250"/>
      <c r="U82" s="250"/>
    </row>
    <row r="83" spans="10:21" ht="30">
      <c r="J83" s="249"/>
      <c r="K83" s="249"/>
      <c r="N83" s="250"/>
      <c r="O83" s="250"/>
      <c r="P83" s="250"/>
      <c r="Q83" s="250"/>
      <c r="R83" s="250"/>
      <c r="S83" s="250"/>
      <c r="T83" s="250"/>
      <c r="U83" s="250"/>
    </row>
    <row r="84" spans="10:21" ht="30">
      <c r="J84" s="249"/>
      <c r="K84" s="249"/>
      <c r="N84" s="250"/>
      <c r="O84" s="250"/>
      <c r="P84" s="250"/>
      <c r="Q84" s="250"/>
      <c r="R84" s="250"/>
      <c r="S84" s="250"/>
      <c r="T84" s="250"/>
      <c r="U84" s="250"/>
    </row>
    <row r="85" spans="10:21" ht="30">
      <c r="J85" s="249"/>
      <c r="K85" s="249"/>
      <c r="N85" s="250"/>
      <c r="O85" s="250"/>
      <c r="P85" s="250"/>
      <c r="Q85" s="250"/>
      <c r="R85" s="250"/>
      <c r="S85" s="250"/>
      <c r="T85" s="250"/>
      <c r="U85" s="250"/>
    </row>
    <row r="86" spans="10:21" ht="30">
      <c r="J86" s="249"/>
      <c r="K86" s="249"/>
      <c r="N86" s="250"/>
      <c r="O86" s="250"/>
      <c r="P86" s="250"/>
      <c r="Q86" s="250"/>
      <c r="R86" s="250"/>
      <c r="S86" s="250"/>
      <c r="T86" s="250"/>
      <c r="U86" s="250"/>
    </row>
    <row r="87" spans="10:21" ht="30">
      <c r="J87" s="249"/>
      <c r="K87" s="249"/>
      <c r="N87" s="250"/>
      <c r="O87" s="250"/>
      <c r="P87" s="250"/>
      <c r="Q87" s="250"/>
      <c r="R87" s="250"/>
      <c r="S87" s="250"/>
      <c r="T87" s="250"/>
      <c r="U87" s="250"/>
    </row>
    <row r="88" spans="10:21" ht="30">
      <c r="J88" s="249"/>
      <c r="K88" s="249"/>
      <c r="N88" s="250"/>
      <c r="O88" s="250"/>
      <c r="P88" s="250"/>
      <c r="Q88" s="250"/>
      <c r="R88" s="250"/>
      <c r="S88" s="250"/>
      <c r="T88" s="250"/>
      <c r="U88" s="250"/>
    </row>
    <row r="89" spans="10:21" ht="30">
      <c r="J89" s="249"/>
      <c r="K89" s="249"/>
      <c r="N89" s="250"/>
      <c r="O89" s="250"/>
      <c r="P89" s="250"/>
      <c r="Q89" s="250"/>
      <c r="R89" s="250"/>
      <c r="S89" s="250"/>
      <c r="T89" s="250"/>
      <c r="U89" s="250"/>
    </row>
    <row r="90" spans="10:21" ht="30">
      <c r="J90" s="249"/>
      <c r="K90" s="249"/>
      <c r="N90" s="250"/>
      <c r="O90" s="250"/>
      <c r="P90" s="250"/>
      <c r="Q90" s="250"/>
      <c r="R90" s="250"/>
      <c r="S90" s="250"/>
      <c r="T90" s="250"/>
      <c r="U90" s="250"/>
    </row>
    <row r="91" spans="10:21" ht="30">
      <c r="J91" s="249"/>
      <c r="K91" s="249"/>
      <c r="N91" s="250"/>
      <c r="O91" s="250"/>
      <c r="P91" s="250"/>
      <c r="Q91" s="250"/>
      <c r="R91" s="250"/>
      <c r="S91" s="250"/>
      <c r="T91" s="250"/>
      <c r="U91" s="250"/>
    </row>
    <row r="92" spans="10:21" ht="30">
      <c r="J92" s="249"/>
      <c r="K92" s="249"/>
      <c r="N92" s="250"/>
      <c r="O92" s="250"/>
      <c r="P92" s="250"/>
      <c r="Q92" s="250"/>
      <c r="R92" s="250"/>
      <c r="S92" s="250"/>
      <c r="T92" s="250"/>
      <c r="U92" s="250"/>
    </row>
    <row r="93" spans="10:21" ht="30">
      <c r="J93" s="249"/>
      <c r="K93" s="249"/>
      <c r="N93" s="250"/>
      <c r="O93" s="250"/>
      <c r="P93" s="250"/>
      <c r="Q93" s="250"/>
      <c r="R93" s="250"/>
      <c r="S93" s="250"/>
      <c r="T93" s="250"/>
      <c r="U93" s="250"/>
    </row>
    <row r="94" spans="10:21" ht="30">
      <c r="J94" s="249"/>
      <c r="K94" s="249"/>
      <c r="N94" s="250"/>
      <c r="O94" s="250"/>
      <c r="P94" s="250"/>
      <c r="Q94" s="250"/>
      <c r="R94" s="250"/>
      <c r="S94" s="250"/>
      <c r="T94" s="250"/>
      <c r="U94" s="250"/>
    </row>
    <row r="95" spans="10:21" ht="30">
      <c r="J95" s="249"/>
      <c r="K95" s="249"/>
      <c r="N95" s="250"/>
      <c r="O95" s="250"/>
      <c r="P95" s="250"/>
      <c r="Q95" s="250"/>
      <c r="R95" s="250"/>
      <c r="S95" s="250"/>
      <c r="T95" s="250"/>
      <c r="U95" s="250"/>
    </row>
    <row r="96" spans="10:21" ht="30">
      <c r="J96" s="249"/>
      <c r="K96" s="249"/>
      <c r="N96" s="250"/>
      <c r="O96" s="250"/>
      <c r="P96" s="250"/>
      <c r="Q96" s="250"/>
      <c r="R96" s="250"/>
      <c r="S96" s="250"/>
      <c r="T96" s="250"/>
      <c r="U96" s="250"/>
    </row>
    <row r="97" spans="10:21" ht="30">
      <c r="J97" s="249"/>
      <c r="K97" s="249"/>
      <c r="N97" s="250"/>
      <c r="O97" s="250"/>
      <c r="P97" s="250"/>
      <c r="Q97" s="250"/>
      <c r="R97" s="250"/>
      <c r="S97" s="250"/>
      <c r="T97" s="250"/>
      <c r="U97" s="250"/>
    </row>
    <row r="98" spans="10:21" ht="30">
      <c r="J98" s="249"/>
      <c r="K98" s="249"/>
      <c r="N98" s="250"/>
      <c r="O98" s="250"/>
      <c r="P98" s="250"/>
      <c r="Q98" s="250"/>
      <c r="R98" s="250"/>
      <c r="S98" s="250"/>
      <c r="T98" s="250"/>
      <c r="U98" s="250"/>
    </row>
    <row r="99" spans="10:21" ht="30">
      <c r="J99" s="249"/>
      <c r="K99" s="249"/>
      <c r="N99" s="250"/>
      <c r="O99" s="250"/>
      <c r="P99" s="250"/>
      <c r="Q99" s="250"/>
      <c r="R99" s="250"/>
      <c r="S99" s="250"/>
      <c r="T99" s="250"/>
      <c r="U99" s="250"/>
    </row>
    <row r="100" spans="10:21" ht="30">
      <c r="J100" s="249"/>
      <c r="K100" s="249"/>
      <c r="N100" s="250"/>
      <c r="O100" s="250"/>
      <c r="P100" s="250"/>
      <c r="Q100" s="250"/>
      <c r="R100" s="250"/>
      <c r="S100" s="250"/>
      <c r="T100" s="250"/>
      <c r="U100" s="250"/>
    </row>
    <row r="101" spans="10:21" ht="30">
      <c r="J101" s="249"/>
      <c r="K101" s="249"/>
      <c r="N101" s="250"/>
      <c r="O101" s="250"/>
      <c r="P101" s="250"/>
      <c r="Q101" s="250"/>
      <c r="R101" s="250"/>
      <c r="S101" s="250"/>
      <c r="T101" s="250"/>
      <c r="U101" s="250"/>
    </row>
    <row r="102" spans="10:21" ht="30">
      <c r="J102" s="249"/>
      <c r="K102" s="249"/>
      <c r="N102" s="250"/>
      <c r="O102" s="250"/>
      <c r="P102" s="250"/>
      <c r="Q102" s="250"/>
      <c r="R102" s="250"/>
      <c r="S102" s="250"/>
      <c r="T102" s="250"/>
      <c r="U102" s="250"/>
    </row>
    <row r="103" spans="10:21" ht="30">
      <c r="J103" s="249"/>
      <c r="K103" s="249"/>
      <c r="N103" s="250"/>
      <c r="O103" s="250"/>
      <c r="P103" s="250"/>
      <c r="Q103" s="250"/>
      <c r="R103" s="250"/>
      <c r="S103" s="250"/>
      <c r="T103" s="250"/>
      <c r="U103" s="250"/>
    </row>
    <row r="104" spans="10:21" ht="30">
      <c r="J104" s="249"/>
      <c r="K104" s="249"/>
      <c r="N104" s="250"/>
      <c r="O104" s="250"/>
      <c r="P104" s="250"/>
      <c r="Q104" s="250"/>
      <c r="R104" s="250"/>
      <c r="S104" s="250"/>
      <c r="T104" s="250"/>
      <c r="U104" s="250"/>
    </row>
    <row r="105" spans="10:21" ht="30">
      <c r="J105" s="249"/>
      <c r="K105" s="249"/>
      <c r="N105" s="250"/>
      <c r="O105" s="250"/>
      <c r="P105" s="250"/>
      <c r="Q105" s="250"/>
      <c r="R105" s="250"/>
      <c r="S105" s="250"/>
      <c r="T105" s="250"/>
      <c r="U105" s="250"/>
    </row>
    <row r="106" spans="10:21" ht="30">
      <c r="J106" s="249"/>
      <c r="K106" s="249"/>
      <c r="N106" s="250"/>
      <c r="O106" s="250"/>
      <c r="P106" s="250"/>
      <c r="Q106" s="250"/>
      <c r="R106" s="250"/>
      <c r="S106" s="250"/>
      <c r="T106" s="250"/>
      <c r="U106" s="250"/>
    </row>
    <row r="107" spans="10:21" ht="30">
      <c r="J107" s="249"/>
      <c r="K107" s="249"/>
      <c r="N107" s="250"/>
      <c r="O107" s="250"/>
      <c r="P107" s="250"/>
      <c r="Q107" s="250"/>
      <c r="R107" s="250"/>
      <c r="S107" s="250"/>
      <c r="T107" s="250"/>
      <c r="U107" s="250"/>
    </row>
    <row r="108" spans="10:21" ht="30">
      <c r="J108" s="249"/>
      <c r="K108" s="249"/>
      <c r="N108" s="250"/>
      <c r="O108" s="250"/>
      <c r="P108" s="250"/>
      <c r="Q108" s="250"/>
      <c r="R108" s="250"/>
      <c r="S108" s="250"/>
      <c r="T108" s="250"/>
      <c r="U108" s="250"/>
    </row>
    <row r="109" spans="10:21" ht="30">
      <c r="J109" s="249"/>
      <c r="K109" s="249"/>
      <c r="N109" s="250"/>
      <c r="O109" s="250"/>
      <c r="P109" s="250"/>
      <c r="Q109" s="250"/>
      <c r="R109" s="250"/>
      <c r="S109" s="250"/>
      <c r="T109" s="250"/>
      <c r="U109" s="250"/>
    </row>
    <row r="110" spans="10:21" ht="30">
      <c r="J110" s="249"/>
      <c r="K110" s="249"/>
      <c r="N110" s="250"/>
      <c r="O110" s="250"/>
      <c r="P110" s="250"/>
      <c r="Q110" s="250"/>
      <c r="R110" s="250"/>
      <c r="S110" s="250"/>
      <c r="T110" s="250"/>
      <c r="U110" s="250"/>
    </row>
    <row r="111" spans="10:21" ht="30">
      <c r="J111" s="249"/>
      <c r="K111" s="249"/>
      <c r="N111" s="250"/>
      <c r="O111" s="250"/>
      <c r="P111" s="250"/>
      <c r="Q111" s="250"/>
      <c r="R111" s="250"/>
      <c r="S111" s="250"/>
      <c r="T111" s="250"/>
      <c r="U111" s="250"/>
    </row>
    <row r="112" spans="10:21" ht="30">
      <c r="J112" s="249"/>
      <c r="K112" s="249"/>
      <c r="N112" s="250"/>
      <c r="O112" s="250"/>
      <c r="P112" s="250"/>
      <c r="Q112" s="250"/>
      <c r="R112" s="250"/>
      <c r="S112" s="250"/>
      <c r="T112" s="250"/>
      <c r="U112" s="250"/>
    </row>
    <row r="113" spans="10:21" ht="30">
      <c r="J113" s="249"/>
      <c r="K113" s="249"/>
      <c r="N113" s="250"/>
      <c r="O113" s="250"/>
      <c r="P113" s="250"/>
      <c r="Q113" s="250"/>
      <c r="R113" s="250"/>
      <c r="S113" s="250"/>
      <c r="T113" s="250"/>
      <c r="U113" s="250"/>
    </row>
    <row r="114" spans="10:21" ht="30">
      <c r="J114" s="249"/>
      <c r="K114" s="249"/>
      <c r="N114" s="250"/>
      <c r="O114" s="250"/>
      <c r="P114" s="250"/>
      <c r="Q114" s="250"/>
      <c r="R114" s="250"/>
      <c r="S114" s="250"/>
      <c r="T114" s="250"/>
      <c r="U114" s="250"/>
    </row>
    <row r="115" spans="10:21" ht="30">
      <c r="J115" s="249"/>
      <c r="K115" s="249"/>
      <c r="N115" s="250"/>
      <c r="O115" s="250"/>
      <c r="P115" s="250"/>
      <c r="Q115" s="250"/>
      <c r="R115" s="250"/>
      <c r="S115" s="250"/>
      <c r="T115" s="250"/>
      <c r="U115" s="250"/>
    </row>
    <row r="116" spans="10:21" ht="30">
      <c r="J116" s="249"/>
      <c r="K116" s="249"/>
      <c r="N116" s="250"/>
      <c r="O116" s="250"/>
      <c r="P116" s="250"/>
      <c r="Q116" s="250"/>
      <c r="R116" s="250"/>
      <c r="S116" s="250"/>
      <c r="T116" s="250"/>
      <c r="U116" s="250"/>
    </row>
    <row r="117" spans="10:21" ht="30">
      <c r="J117" s="249"/>
      <c r="K117" s="249"/>
      <c r="N117" s="250"/>
      <c r="O117" s="250"/>
      <c r="P117" s="250"/>
      <c r="Q117" s="250"/>
      <c r="R117" s="250"/>
      <c r="S117" s="250"/>
      <c r="T117" s="250"/>
      <c r="U117" s="250"/>
    </row>
    <row r="118" spans="10:21" ht="30">
      <c r="J118" s="249"/>
      <c r="K118" s="249"/>
      <c r="N118" s="250"/>
      <c r="O118" s="250"/>
      <c r="P118" s="250"/>
      <c r="Q118" s="250"/>
      <c r="R118" s="250"/>
      <c r="S118" s="250"/>
      <c r="T118" s="250"/>
      <c r="U118" s="250"/>
    </row>
    <row r="119" spans="10:21" ht="30">
      <c r="J119" s="249"/>
      <c r="K119" s="249"/>
      <c r="N119" s="250"/>
      <c r="O119" s="250"/>
      <c r="P119" s="250"/>
      <c r="Q119" s="250"/>
      <c r="R119" s="250"/>
      <c r="S119" s="250"/>
      <c r="T119" s="250"/>
      <c r="U119" s="250"/>
    </row>
    <row r="120" spans="10:21" ht="30">
      <c r="J120" s="249"/>
      <c r="K120" s="249"/>
      <c r="N120" s="250"/>
      <c r="O120" s="250"/>
      <c r="P120" s="250"/>
      <c r="Q120" s="250"/>
      <c r="R120" s="250"/>
      <c r="S120" s="250"/>
      <c r="T120" s="250"/>
      <c r="U120" s="250"/>
    </row>
    <row r="121" spans="10:21" ht="30">
      <c r="J121" s="249"/>
      <c r="K121" s="249"/>
      <c r="N121" s="250"/>
      <c r="O121" s="250"/>
      <c r="P121" s="250"/>
      <c r="Q121" s="250"/>
      <c r="R121" s="250"/>
      <c r="S121" s="250"/>
      <c r="T121" s="250"/>
      <c r="U121" s="250"/>
    </row>
    <row r="122" spans="10:21" ht="30">
      <c r="J122" s="249"/>
      <c r="K122" s="249"/>
      <c r="N122" s="250"/>
      <c r="O122" s="250"/>
      <c r="P122" s="250"/>
      <c r="Q122" s="250"/>
      <c r="R122" s="250"/>
      <c r="S122" s="250"/>
      <c r="T122" s="250"/>
      <c r="U122" s="250"/>
    </row>
    <row r="123" spans="10:21" ht="30">
      <c r="J123" s="249"/>
      <c r="K123" s="249"/>
      <c r="N123" s="250"/>
      <c r="O123" s="250"/>
      <c r="P123" s="250"/>
      <c r="Q123" s="250"/>
      <c r="R123" s="250"/>
      <c r="S123" s="250"/>
      <c r="T123" s="250"/>
      <c r="U123" s="250"/>
    </row>
    <row r="124" spans="10:21" ht="30">
      <c r="J124" s="249"/>
      <c r="K124" s="249"/>
      <c r="N124" s="250"/>
      <c r="O124" s="250"/>
      <c r="P124" s="250"/>
      <c r="Q124" s="250"/>
      <c r="R124" s="250"/>
      <c r="S124" s="250"/>
      <c r="T124" s="250"/>
      <c r="U124" s="250"/>
    </row>
    <row r="125" spans="10:21" ht="30">
      <c r="J125" s="249"/>
      <c r="K125" s="249"/>
      <c r="N125" s="250"/>
      <c r="O125" s="250"/>
      <c r="P125" s="250"/>
      <c r="Q125" s="250"/>
      <c r="R125" s="250"/>
      <c r="S125" s="250"/>
      <c r="T125" s="250"/>
      <c r="U125" s="250"/>
    </row>
    <row r="126" spans="10:21" ht="30">
      <c r="J126" s="249"/>
      <c r="K126" s="249"/>
      <c r="N126" s="250"/>
      <c r="O126" s="250"/>
      <c r="P126" s="250"/>
      <c r="Q126" s="250"/>
      <c r="R126" s="250"/>
      <c r="S126" s="250"/>
      <c r="T126" s="250"/>
      <c r="U126" s="250"/>
    </row>
    <row r="127" spans="10:21" ht="30">
      <c r="J127" s="249"/>
      <c r="K127" s="249"/>
      <c r="N127" s="250"/>
      <c r="O127" s="250"/>
      <c r="P127" s="250"/>
      <c r="Q127" s="250"/>
      <c r="R127" s="250"/>
      <c r="S127" s="250"/>
      <c r="T127" s="250"/>
      <c r="U127" s="250"/>
    </row>
    <row r="128" spans="10:21" ht="30">
      <c r="J128" s="249"/>
      <c r="K128" s="249"/>
      <c r="N128" s="250"/>
      <c r="O128" s="250"/>
      <c r="P128" s="250"/>
      <c r="Q128" s="250"/>
      <c r="R128" s="250"/>
      <c r="S128" s="250"/>
      <c r="T128" s="250"/>
      <c r="U128" s="250"/>
    </row>
    <row r="129" spans="10:21" ht="30">
      <c r="J129" s="249"/>
      <c r="K129" s="249"/>
      <c r="N129" s="250"/>
      <c r="O129" s="250"/>
      <c r="P129" s="250"/>
      <c r="Q129" s="250"/>
      <c r="R129" s="250"/>
      <c r="S129" s="250"/>
      <c r="T129" s="250"/>
      <c r="U129" s="250"/>
    </row>
    <row r="130" spans="10:21" ht="30">
      <c r="J130" s="249"/>
      <c r="K130" s="249"/>
      <c r="N130" s="250"/>
      <c r="O130" s="250"/>
      <c r="P130" s="250"/>
      <c r="Q130" s="250"/>
      <c r="R130" s="250"/>
      <c r="S130" s="250"/>
      <c r="T130" s="250"/>
      <c r="U130" s="250"/>
    </row>
    <row r="131" spans="10:21" ht="30">
      <c r="J131" s="249"/>
      <c r="K131" s="249"/>
      <c r="N131" s="250"/>
      <c r="O131" s="250"/>
      <c r="P131" s="250"/>
      <c r="Q131" s="250"/>
      <c r="R131" s="250"/>
      <c r="S131" s="250"/>
      <c r="T131" s="250"/>
      <c r="U131" s="250"/>
    </row>
    <row r="132" spans="10:21" ht="30">
      <c r="J132" s="249"/>
      <c r="K132" s="249"/>
      <c r="N132" s="250"/>
      <c r="O132" s="250"/>
      <c r="P132" s="250"/>
      <c r="Q132" s="250"/>
      <c r="R132" s="250"/>
      <c r="S132" s="250"/>
      <c r="T132" s="250"/>
      <c r="U132" s="250"/>
    </row>
    <row r="133" spans="10:21" ht="30">
      <c r="J133" s="249"/>
      <c r="K133" s="249"/>
      <c r="N133" s="250"/>
      <c r="O133" s="250"/>
      <c r="P133" s="250"/>
      <c r="Q133" s="250"/>
      <c r="R133" s="250"/>
      <c r="S133" s="250"/>
      <c r="T133" s="250"/>
      <c r="U133" s="250"/>
    </row>
    <row r="134" spans="10:21" ht="30">
      <c r="J134" s="249"/>
      <c r="K134" s="249"/>
      <c r="N134" s="250"/>
      <c r="O134" s="250"/>
      <c r="P134" s="250"/>
      <c r="Q134" s="250"/>
      <c r="R134" s="250"/>
      <c r="S134" s="250"/>
      <c r="T134" s="250"/>
      <c r="U134" s="250"/>
    </row>
    <row r="135" spans="10:21" ht="30">
      <c r="J135" s="249"/>
      <c r="K135" s="249"/>
      <c r="N135" s="250"/>
      <c r="O135" s="250"/>
      <c r="P135" s="250"/>
      <c r="Q135" s="250"/>
      <c r="R135" s="250"/>
      <c r="S135" s="250"/>
      <c r="T135" s="250"/>
      <c r="U135" s="250"/>
    </row>
    <row r="136" spans="10:21" ht="30">
      <c r="J136" s="249"/>
      <c r="K136" s="249"/>
      <c r="N136" s="250"/>
      <c r="O136" s="250"/>
      <c r="P136" s="250"/>
      <c r="Q136" s="250"/>
      <c r="R136" s="250"/>
      <c r="S136" s="250"/>
      <c r="T136" s="250"/>
      <c r="U136" s="250"/>
    </row>
    <row r="137" spans="10:21" ht="30">
      <c r="J137" s="249"/>
      <c r="K137" s="249"/>
      <c r="N137" s="250"/>
      <c r="O137" s="250"/>
      <c r="P137" s="250"/>
      <c r="Q137" s="250"/>
      <c r="R137" s="250"/>
      <c r="S137" s="250"/>
      <c r="T137" s="250"/>
      <c r="U137" s="250"/>
    </row>
    <row r="138" spans="10:21" ht="30">
      <c r="J138" s="249"/>
      <c r="K138" s="249"/>
      <c r="N138" s="250"/>
      <c r="O138" s="250"/>
      <c r="P138" s="250"/>
      <c r="Q138" s="250"/>
      <c r="R138" s="250"/>
      <c r="S138" s="250"/>
      <c r="T138" s="250"/>
      <c r="U138" s="250"/>
    </row>
    <row r="139" spans="10:21" ht="30">
      <c r="J139" s="249"/>
      <c r="K139" s="249"/>
      <c r="N139" s="250"/>
      <c r="O139" s="250"/>
      <c r="P139" s="250"/>
      <c r="Q139" s="250"/>
      <c r="R139" s="250"/>
      <c r="S139" s="250"/>
      <c r="T139" s="250"/>
      <c r="U139" s="250"/>
    </row>
    <row r="140" spans="10:21" ht="30">
      <c r="J140" s="249"/>
      <c r="K140" s="249"/>
      <c r="N140" s="250"/>
      <c r="O140" s="250"/>
      <c r="P140" s="250"/>
      <c r="Q140" s="250"/>
      <c r="R140" s="250"/>
      <c r="S140" s="250"/>
      <c r="T140" s="250"/>
      <c r="U140" s="250"/>
    </row>
    <row r="141" spans="10:21" ht="30">
      <c r="J141" s="249"/>
      <c r="K141" s="249"/>
      <c r="N141" s="250"/>
      <c r="O141" s="250"/>
      <c r="P141" s="250"/>
      <c r="Q141" s="250"/>
      <c r="R141" s="250"/>
      <c r="S141" s="250"/>
      <c r="T141" s="250"/>
      <c r="U141" s="250"/>
    </row>
    <row r="142" spans="10:21" ht="30">
      <c r="J142" s="249"/>
      <c r="K142" s="249"/>
      <c r="N142" s="250"/>
      <c r="O142" s="250"/>
      <c r="P142" s="250"/>
      <c r="Q142" s="250"/>
      <c r="R142" s="250"/>
      <c r="S142" s="250"/>
      <c r="T142" s="250"/>
      <c r="U142" s="250"/>
    </row>
    <row r="143" spans="10:21" ht="30">
      <c r="J143" s="249"/>
      <c r="K143" s="249"/>
      <c r="N143" s="250"/>
      <c r="O143" s="250"/>
      <c r="P143" s="250"/>
      <c r="Q143" s="250"/>
      <c r="R143" s="250"/>
      <c r="S143" s="250"/>
      <c r="T143" s="250"/>
      <c r="U143" s="250"/>
    </row>
    <row r="144" spans="10:21" ht="30">
      <c r="J144" s="249"/>
      <c r="K144" s="249"/>
      <c r="N144" s="250"/>
      <c r="O144" s="250"/>
      <c r="P144" s="250"/>
      <c r="Q144" s="250"/>
      <c r="R144" s="250"/>
      <c r="S144" s="250"/>
      <c r="T144" s="250"/>
      <c r="U144" s="250"/>
    </row>
    <row r="145" spans="10:21" ht="30">
      <c r="J145" s="249"/>
      <c r="K145" s="249"/>
      <c r="N145" s="250"/>
      <c r="O145" s="250"/>
      <c r="P145" s="250"/>
      <c r="Q145" s="250"/>
      <c r="R145" s="250"/>
      <c r="S145" s="250"/>
      <c r="T145" s="250"/>
      <c r="U145" s="250"/>
    </row>
    <row r="146" spans="10:21" ht="30">
      <c r="J146" s="249"/>
      <c r="K146" s="249"/>
      <c r="N146" s="250"/>
      <c r="O146" s="250"/>
      <c r="P146" s="250"/>
      <c r="Q146" s="250"/>
      <c r="R146" s="250"/>
      <c r="S146" s="250"/>
      <c r="T146" s="250"/>
      <c r="U146" s="250"/>
    </row>
    <row r="147" spans="10:21" ht="30">
      <c r="J147" s="249"/>
      <c r="K147" s="249"/>
      <c r="N147" s="250"/>
      <c r="O147" s="250"/>
      <c r="P147" s="250"/>
      <c r="Q147" s="250"/>
      <c r="R147" s="250"/>
      <c r="S147" s="250"/>
      <c r="T147" s="250"/>
      <c r="U147" s="250"/>
    </row>
    <row r="148" spans="10:21" ht="30">
      <c r="J148" s="249"/>
      <c r="K148" s="249"/>
      <c r="N148" s="250"/>
      <c r="O148" s="250"/>
      <c r="P148" s="250"/>
      <c r="Q148" s="250"/>
      <c r="R148" s="250"/>
      <c r="S148" s="250"/>
      <c r="T148" s="250"/>
      <c r="U148" s="250"/>
    </row>
    <row r="149" spans="10:21" ht="30">
      <c r="J149" s="249"/>
      <c r="K149" s="249"/>
      <c r="N149" s="250"/>
      <c r="O149" s="250"/>
      <c r="P149" s="250"/>
      <c r="Q149" s="250"/>
      <c r="R149" s="250"/>
      <c r="S149" s="250"/>
      <c r="T149" s="250"/>
      <c r="U149" s="250"/>
    </row>
    <row r="150" spans="10:21" ht="30">
      <c r="J150" s="249"/>
      <c r="K150" s="249"/>
      <c r="N150" s="250"/>
      <c r="O150" s="250"/>
      <c r="P150" s="250"/>
      <c r="Q150" s="250"/>
      <c r="R150" s="250"/>
      <c r="S150" s="250"/>
      <c r="T150" s="250"/>
      <c r="U150" s="250"/>
    </row>
    <row r="151" spans="10:21" ht="30">
      <c r="J151" s="249"/>
      <c r="K151" s="249"/>
      <c r="N151" s="250"/>
      <c r="O151" s="250"/>
      <c r="P151" s="250"/>
      <c r="Q151" s="250"/>
      <c r="R151" s="250"/>
      <c r="S151" s="250"/>
      <c r="T151" s="250"/>
      <c r="U151" s="250"/>
    </row>
    <row r="152" spans="10:21" ht="30">
      <c r="J152" s="249"/>
      <c r="K152" s="249"/>
      <c r="N152" s="250"/>
      <c r="O152" s="250"/>
      <c r="P152" s="250"/>
      <c r="Q152" s="250"/>
      <c r="R152" s="250"/>
      <c r="S152" s="250"/>
      <c r="T152" s="250"/>
      <c r="U152" s="250"/>
    </row>
    <row r="153" spans="10:21" ht="30">
      <c r="J153" s="249"/>
      <c r="K153" s="249"/>
      <c r="N153" s="250"/>
      <c r="O153" s="250"/>
      <c r="P153" s="250"/>
      <c r="Q153" s="250"/>
      <c r="R153" s="250"/>
      <c r="S153" s="250"/>
      <c r="T153" s="250"/>
      <c r="U153" s="250"/>
    </row>
    <row r="154" spans="10:21" ht="30">
      <c r="J154" s="249"/>
      <c r="K154" s="249"/>
      <c r="N154" s="250"/>
      <c r="O154" s="250"/>
      <c r="P154" s="250"/>
      <c r="Q154" s="250"/>
      <c r="R154" s="250"/>
      <c r="S154" s="250"/>
      <c r="T154" s="250"/>
      <c r="U154" s="250"/>
    </row>
    <row r="155" spans="10:21" ht="30">
      <c r="J155" s="249"/>
      <c r="K155" s="249"/>
      <c r="N155" s="250"/>
      <c r="O155" s="250"/>
      <c r="P155" s="250"/>
      <c r="Q155" s="250"/>
      <c r="R155" s="250"/>
      <c r="S155" s="250"/>
      <c r="T155" s="250"/>
      <c r="U155" s="250"/>
    </row>
    <row r="156" spans="10:21" ht="30">
      <c r="J156" s="249"/>
      <c r="K156" s="249"/>
      <c r="N156" s="250"/>
      <c r="O156" s="250"/>
      <c r="P156" s="250"/>
      <c r="Q156" s="250"/>
      <c r="R156" s="250"/>
      <c r="S156" s="250"/>
      <c r="T156" s="250"/>
      <c r="U156" s="250"/>
    </row>
    <row r="157" spans="10:21" ht="30">
      <c r="J157" s="249"/>
      <c r="K157" s="249"/>
      <c r="N157" s="250"/>
      <c r="O157" s="250"/>
      <c r="P157" s="250"/>
      <c r="Q157" s="250"/>
      <c r="R157" s="250"/>
      <c r="S157" s="250"/>
      <c r="T157" s="250"/>
      <c r="U157" s="250"/>
    </row>
    <row r="158" spans="10:21" ht="30">
      <c r="J158" s="249"/>
      <c r="K158" s="249"/>
      <c r="N158" s="250"/>
      <c r="O158" s="250"/>
      <c r="P158" s="250"/>
      <c r="Q158" s="250"/>
      <c r="R158" s="250"/>
      <c r="S158" s="250"/>
      <c r="T158" s="250"/>
      <c r="U158" s="250"/>
    </row>
    <row r="159" spans="10:21" ht="30">
      <c r="J159" s="249"/>
      <c r="K159" s="249"/>
      <c r="N159" s="250"/>
      <c r="O159" s="250"/>
      <c r="P159" s="250"/>
      <c r="Q159" s="250"/>
      <c r="R159" s="250"/>
      <c r="S159" s="250"/>
      <c r="T159" s="250"/>
      <c r="U159" s="250"/>
    </row>
    <row r="160" spans="10:21" ht="30">
      <c r="J160" s="249"/>
      <c r="K160" s="249"/>
      <c r="N160" s="250"/>
      <c r="O160" s="250"/>
      <c r="P160" s="250"/>
      <c r="Q160" s="250"/>
      <c r="R160" s="250"/>
      <c r="S160" s="250"/>
      <c r="T160" s="250"/>
      <c r="U160" s="250"/>
    </row>
    <row r="161" spans="10:21" ht="30">
      <c r="J161" s="249"/>
      <c r="K161" s="249"/>
      <c r="N161" s="250"/>
      <c r="O161" s="250"/>
      <c r="P161" s="250"/>
      <c r="Q161" s="250"/>
      <c r="R161" s="250"/>
      <c r="S161" s="250"/>
      <c r="T161" s="250"/>
      <c r="U161" s="250"/>
    </row>
    <row r="162" spans="10:21" ht="30">
      <c r="J162" s="249"/>
      <c r="K162" s="249"/>
      <c r="N162" s="250"/>
      <c r="O162" s="250"/>
      <c r="P162" s="250"/>
      <c r="Q162" s="250"/>
      <c r="R162" s="250"/>
      <c r="S162" s="250"/>
      <c r="T162" s="250"/>
      <c r="U162" s="250"/>
    </row>
    <row r="163" spans="10:21" ht="30">
      <c r="J163" s="249"/>
      <c r="K163" s="249"/>
      <c r="N163" s="250"/>
      <c r="O163" s="250"/>
      <c r="P163" s="250"/>
      <c r="Q163" s="250"/>
      <c r="R163" s="250"/>
      <c r="S163" s="250"/>
      <c r="T163" s="250"/>
      <c r="U163" s="250"/>
    </row>
    <row r="164" spans="10:21" ht="30">
      <c r="J164" s="249"/>
      <c r="K164" s="249"/>
      <c r="N164" s="250"/>
      <c r="O164" s="250"/>
      <c r="P164" s="250"/>
      <c r="Q164" s="250"/>
      <c r="R164" s="250"/>
      <c r="S164" s="250"/>
      <c r="T164" s="250"/>
      <c r="U164" s="250"/>
    </row>
    <row r="165" spans="10:21" ht="30">
      <c r="J165" s="249"/>
      <c r="K165" s="249"/>
      <c r="N165" s="250"/>
      <c r="O165" s="250"/>
      <c r="P165" s="250"/>
      <c r="Q165" s="250"/>
      <c r="R165" s="250"/>
      <c r="S165" s="250"/>
      <c r="T165" s="250"/>
      <c r="U165" s="250"/>
    </row>
    <row r="166" spans="10:21" ht="30">
      <c r="J166" s="249"/>
      <c r="K166" s="249"/>
      <c r="N166" s="250"/>
      <c r="O166" s="250"/>
      <c r="P166" s="250"/>
      <c r="Q166" s="250"/>
      <c r="R166" s="250"/>
      <c r="S166" s="250"/>
      <c r="T166" s="250"/>
      <c r="U166" s="250"/>
    </row>
    <row r="167" spans="10:21" ht="30">
      <c r="J167" s="249"/>
      <c r="K167" s="249"/>
      <c r="N167" s="250"/>
      <c r="O167" s="250"/>
      <c r="P167" s="250"/>
      <c r="Q167" s="250"/>
      <c r="R167" s="250"/>
      <c r="S167" s="250"/>
      <c r="T167" s="250"/>
      <c r="U167" s="250"/>
    </row>
    <row r="168" spans="10:21" ht="30">
      <c r="J168" s="249"/>
      <c r="K168" s="249"/>
      <c r="N168" s="250"/>
      <c r="O168" s="250"/>
      <c r="P168" s="250"/>
      <c r="Q168" s="250"/>
      <c r="R168" s="250"/>
      <c r="S168" s="250"/>
      <c r="T168" s="250"/>
      <c r="U168" s="250"/>
    </row>
    <row r="169" spans="10:21" ht="30">
      <c r="J169" s="249"/>
      <c r="K169" s="249"/>
      <c r="N169" s="250"/>
      <c r="O169" s="250"/>
      <c r="P169" s="250"/>
      <c r="Q169" s="250"/>
      <c r="R169" s="250"/>
      <c r="S169" s="250"/>
      <c r="T169" s="250"/>
      <c r="U169" s="250"/>
    </row>
    <row r="170" spans="14:21" ht="20.25">
      <c r="N170" s="250"/>
      <c r="O170" s="250"/>
      <c r="P170" s="250"/>
      <c r="Q170" s="250"/>
      <c r="R170" s="250"/>
      <c r="S170" s="250"/>
      <c r="T170" s="250"/>
      <c r="U170" s="250"/>
    </row>
    <row r="171" spans="14:21" ht="20.25">
      <c r="N171" s="250"/>
      <c r="O171" s="250"/>
      <c r="P171" s="250"/>
      <c r="Q171" s="250"/>
      <c r="R171" s="250"/>
      <c r="S171" s="250"/>
      <c r="T171" s="250"/>
      <c r="U171" s="250"/>
    </row>
    <row r="172" spans="14:21" ht="20.25">
      <c r="N172" s="250"/>
      <c r="O172" s="250"/>
      <c r="P172" s="250"/>
      <c r="Q172" s="250"/>
      <c r="R172" s="250"/>
      <c r="S172" s="250"/>
      <c r="T172" s="250"/>
      <c r="U172" s="250"/>
    </row>
    <row r="173" spans="14:21" ht="20.25">
      <c r="N173" s="250"/>
      <c r="O173" s="250"/>
      <c r="P173" s="250"/>
      <c r="Q173" s="250"/>
      <c r="R173" s="250"/>
      <c r="S173" s="250"/>
      <c r="T173" s="250"/>
      <c r="U173" s="250"/>
    </row>
    <row r="174" spans="14:21" ht="20.25">
      <c r="N174" s="250"/>
      <c r="O174" s="250"/>
      <c r="P174" s="250"/>
      <c r="Q174" s="250"/>
      <c r="R174" s="250"/>
      <c r="S174" s="250"/>
      <c r="T174" s="250"/>
      <c r="U174" s="250"/>
    </row>
    <row r="175" spans="14:21" ht="20.25">
      <c r="N175" s="250"/>
      <c r="O175" s="250"/>
      <c r="P175" s="250"/>
      <c r="Q175" s="250"/>
      <c r="R175" s="250"/>
      <c r="S175" s="250"/>
      <c r="T175" s="250"/>
      <c r="U175" s="250"/>
    </row>
    <row r="176" spans="14:21" ht="20.25">
      <c r="N176" s="250"/>
      <c r="O176" s="250"/>
      <c r="P176" s="250"/>
      <c r="Q176" s="250"/>
      <c r="R176" s="250"/>
      <c r="S176" s="250"/>
      <c r="T176" s="250"/>
      <c r="U176" s="250"/>
    </row>
    <row r="177" spans="14:21" ht="20.25">
      <c r="N177" s="250"/>
      <c r="O177" s="250"/>
      <c r="P177" s="250"/>
      <c r="Q177" s="250"/>
      <c r="R177" s="250"/>
      <c r="S177" s="250"/>
      <c r="T177" s="250"/>
      <c r="U177" s="250"/>
    </row>
    <row r="178" spans="14:21" ht="20.25">
      <c r="N178" s="250"/>
      <c r="O178" s="250"/>
      <c r="P178" s="250"/>
      <c r="Q178" s="250"/>
      <c r="R178" s="250"/>
      <c r="S178" s="250"/>
      <c r="T178" s="250"/>
      <c r="U178" s="250"/>
    </row>
    <row r="179" spans="14:21" ht="20.25">
      <c r="N179" s="250"/>
      <c r="O179" s="250"/>
      <c r="P179" s="250"/>
      <c r="Q179" s="250"/>
      <c r="R179" s="250"/>
      <c r="S179" s="250"/>
      <c r="T179" s="250"/>
      <c r="U179" s="250"/>
    </row>
    <row r="180" spans="14:21" ht="20.25">
      <c r="N180" s="250"/>
      <c r="O180" s="250"/>
      <c r="P180" s="250"/>
      <c r="Q180" s="250"/>
      <c r="R180" s="250"/>
      <c r="S180" s="250"/>
      <c r="T180" s="250"/>
      <c r="U180" s="250"/>
    </row>
    <row r="181" spans="14:21" ht="20.25">
      <c r="N181" s="250"/>
      <c r="O181" s="250"/>
      <c r="P181" s="250"/>
      <c r="Q181" s="250"/>
      <c r="R181" s="250"/>
      <c r="S181" s="250"/>
      <c r="T181" s="250"/>
      <c r="U181" s="250"/>
    </row>
    <row r="182" spans="14:21" ht="20.25">
      <c r="N182" s="250"/>
      <c r="O182" s="250"/>
      <c r="P182" s="250"/>
      <c r="Q182" s="250"/>
      <c r="R182" s="250"/>
      <c r="S182" s="250"/>
      <c r="T182" s="250"/>
      <c r="U182" s="250"/>
    </row>
    <row r="183" spans="14:21" ht="20.25">
      <c r="N183" s="250"/>
      <c r="O183" s="250"/>
      <c r="P183" s="250"/>
      <c r="Q183" s="250"/>
      <c r="R183" s="250"/>
      <c r="S183" s="250"/>
      <c r="T183" s="250"/>
      <c r="U183" s="250"/>
    </row>
    <row r="184" spans="14:21" ht="20.25">
      <c r="N184" s="250"/>
      <c r="O184" s="250"/>
      <c r="P184" s="250"/>
      <c r="Q184" s="250"/>
      <c r="R184" s="250"/>
      <c r="S184" s="250"/>
      <c r="T184" s="250"/>
      <c r="U184" s="250"/>
    </row>
    <row r="185" spans="14:21" ht="20.25">
      <c r="N185" s="250"/>
      <c r="O185" s="250"/>
      <c r="P185" s="250"/>
      <c r="Q185" s="250"/>
      <c r="R185" s="250"/>
      <c r="S185" s="250"/>
      <c r="T185" s="250"/>
      <c r="U185" s="250"/>
    </row>
    <row r="186" spans="14:21" ht="20.25">
      <c r="N186" s="250"/>
      <c r="O186" s="250"/>
      <c r="P186" s="250"/>
      <c r="Q186" s="250"/>
      <c r="R186" s="250"/>
      <c r="S186" s="250"/>
      <c r="T186" s="250"/>
      <c r="U186" s="250"/>
    </row>
    <row r="187" spans="14:21" ht="20.25">
      <c r="N187" s="250"/>
      <c r="O187" s="250"/>
      <c r="P187" s="250"/>
      <c r="Q187" s="250"/>
      <c r="R187" s="250"/>
      <c r="S187" s="250"/>
      <c r="T187" s="250"/>
      <c r="U187" s="250"/>
    </row>
    <row r="188" spans="14:21" ht="20.25">
      <c r="N188" s="250"/>
      <c r="O188" s="250"/>
      <c r="P188" s="250"/>
      <c r="Q188" s="250"/>
      <c r="R188" s="250"/>
      <c r="S188" s="250"/>
      <c r="T188" s="250"/>
      <c r="U188" s="250"/>
    </row>
    <row r="189" spans="14:21" ht="20.25">
      <c r="N189" s="250"/>
      <c r="O189" s="250"/>
      <c r="P189" s="250"/>
      <c r="Q189" s="250"/>
      <c r="R189" s="250"/>
      <c r="S189" s="250"/>
      <c r="T189" s="250"/>
      <c r="U189" s="250"/>
    </row>
    <row r="190" spans="14:21" ht="20.25">
      <c r="N190" s="250"/>
      <c r="O190" s="250"/>
      <c r="P190" s="250"/>
      <c r="Q190" s="250"/>
      <c r="R190" s="250"/>
      <c r="S190" s="250"/>
      <c r="T190" s="250"/>
      <c r="U190" s="250"/>
    </row>
    <row r="191" spans="14:21" ht="20.25">
      <c r="N191" s="250"/>
      <c r="O191" s="250"/>
      <c r="P191" s="250"/>
      <c r="Q191" s="250"/>
      <c r="R191" s="250"/>
      <c r="S191" s="250"/>
      <c r="T191" s="250"/>
      <c r="U191" s="250"/>
    </row>
    <row r="192" spans="14:21" ht="20.25">
      <c r="N192" s="250"/>
      <c r="O192" s="250"/>
      <c r="P192" s="250"/>
      <c r="Q192" s="250"/>
      <c r="R192" s="250"/>
      <c r="S192" s="250"/>
      <c r="T192" s="250"/>
      <c r="U192" s="250"/>
    </row>
    <row r="193" spans="14:21" ht="20.25">
      <c r="N193" s="250"/>
      <c r="O193" s="250"/>
      <c r="P193" s="250"/>
      <c r="Q193" s="250"/>
      <c r="R193" s="250"/>
      <c r="S193" s="250"/>
      <c r="T193" s="250"/>
      <c r="U193" s="250"/>
    </row>
    <row r="194" spans="14:21" ht="20.25">
      <c r="N194" s="250"/>
      <c r="O194" s="250"/>
      <c r="P194" s="250"/>
      <c r="Q194" s="250"/>
      <c r="R194" s="250"/>
      <c r="S194" s="250"/>
      <c r="T194" s="250"/>
      <c r="U194" s="250"/>
    </row>
    <row r="195" spans="14:21" ht="20.25">
      <c r="N195" s="250"/>
      <c r="O195" s="250"/>
      <c r="P195" s="250"/>
      <c r="Q195" s="250"/>
      <c r="R195" s="250"/>
      <c r="S195" s="250"/>
      <c r="T195" s="250"/>
      <c r="U195" s="250"/>
    </row>
    <row r="196" spans="14:21" ht="20.25">
      <c r="N196" s="250"/>
      <c r="O196" s="250"/>
      <c r="P196" s="250"/>
      <c r="Q196" s="250"/>
      <c r="R196" s="250"/>
      <c r="S196" s="250"/>
      <c r="T196" s="250"/>
      <c r="U196" s="250"/>
    </row>
    <row r="197" spans="14:21" ht="20.25">
      <c r="N197" s="250"/>
      <c r="O197" s="250"/>
      <c r="P197" s="250"/>
      <c r="Q197" s="250"/>
      <c r="R197" s="250"/>
      <c r="S197" s="250"/>
      <c r="T197" s="250"/>
      <c r="U197" s="250"/>
    </row>
    <row r="198" spans="14:21" ht="20.25">
      <c r="N198" s="250"/>
      <c r="O198" s="250"/>
      <c r="P198" s="250"/>
      <c r="Q198" s="250"/>
      <c r="R198" s="250"/>
      <c r="S198" s="250"/>
      <c r="T198" s="250"/>
      <c r="U198" s="250"/>
    </row>
    <row r="199" spans="14:21" ht="20.25">
      <c r="N199" s="250"/>
      <c r="O199" s="250"/>
      <c r="P199" s="250"/>
      <c r="Q199" s="250"/>
      <c r="R199" s="250"/>
      <c r="S199" s="250"/>
      <c r="T199" s="250"/>
      <c r="U199" s="250"/>
    </row>
    <row r="200" spans="14:21" ht="20.25">
      <c r="N200" s="250"/>
      <c r="O200" s="250"/>
      <c r="P200" s="250"/>
      <c r="Q200" s="250"/>
      <c r="R200" s="250"/>
      <c r="S200" s="250"/>
      <c r="T200" s="250"/>
      <c r="U200" s="250"/>
    </row>
    <row r="201" spans="14:21" ht="20.25">
      <c r="N201" s="250"/>
      <c r="O201" s="250"/>
      <c r="P201" s="250"/>
      <c r="Q201" s="250"/>
      <c r="R201" s="250"/>
      <c r="S201" s="250"/>
      <c r="T201" s="250"/>
      <c r="U201" s="250"/>
    </row>
    <row r="202" spans="14:21" ht="20.25">
      <c r="N202" s="250"/>
      <c r="O202" s="250"/>
      <c r="P202" s="250"/>
      <c r="Q202" s="250"/>
      <c r="R202" s="250"/>
      <c r="S202" s="250"/>
      <c r="T202" s="250"/>
      <c r="U202" s="250"/>
    </row>
    <row r="203" spans="14:21" ht="20.25">
      <c r="N203" s="250"/>
      <c r="O203" s="250"/>
      <c r="P203" s="250"/>
      <c r="Q203" s="250"/>
      <c r="R203" s="250"/>
      <c r="S203" s="250"/>
      <c r="T203" s="250"/>
      <c r="U203" s="250"/>
    </row>
    <row r="204" spans="14:21" ht="20.25">
      <c r="N204" s="250"/>
      <c r="O204" s="250"/>
      <c r="P204" s="250"/>
      <c r="Q204" s="250"/>
      <c r="R204" s="250"/>
      <c r="S204" s="250"/>
      <c r="T204" s="250"/>
      <c r="U204" s="250"/>
    </row>
    <row r="205" spans="14:21" ht="20.25">
      <c r="N205" s="250"/>
      <c r="O205" s="250"/>
      <c r="P205" s="250"/>
      <c r="Q205" s="250"/>
      <c r="R205" s="250"/>
      <c r="S205" s="250"/>
      <c r="T205" s="250"/>
      <c r="U205" s="250"/>
    </row>
    <row r="206" spans="14:21" ht="20.25">
      <c r="N206" s="250"/>
      <c r="O206" s="250"/>
      <c r="P206" s="250"/>
      <c r="Q206" s="250"/>
      <c r="R206" s="250"/>
      <c r="S206" s="250"/>
      <c r="T206" s="250"/>
      <c r="U206" s="250"/>
    </row>
    <row r="207" spans="14:21" ht="20.25">
      <c r="N207" s="250"/>
      <c r="O207" s="250"/>
      <c r="P207" s="250"/>
      <c r="Q207" s="250"/>
      <c r="R207" s="250"/>
      <c r="S207" s="250"/>
      <c r="T207" s="250"/>
      <c r="U207" s="250"/>
    </row>
    <row r="208" spans="14:21" ht="20.25">
      <c r="N208" s="250"/>
      <c r="O208" s="250"/>
      <c r="P208" s="250"/>
      <c r="Q208" s="250"/>
      <c r="R208" s="250"/>
      <c r="S208" s="250"/>
      <c r="T208" s="250"/>
      <c r="U208" s="250"/>
    </row>
    <row r="209" spans="14:21" ht="20.25">
      <c r="N209" s="250"/>
      <c r="O209" s="250"/>
      <c r="P209" s="250"/>
      <c r="Q209" s="250"/>
      <c r="R209" s="250"/>
      <c r="S209" s="250"/>
      <c r="T209" s="250"/>
      <c r="U209" s="250"/>
    </row>
    <row r="210" spans="14:21" ht="20.25">
      <c r="N210" s="250"/>
      <c r="O210" s="250"/>
      <c r="P210" s="250"/>
      <c r="Q210" s="250"/>
      <c r="R210" s="250"/>
      <c r="S210" s="250"/>
      <c r="T210" s="250"/>
      <c r="U210" s="250"/>
    </row>
  </sheetData>
  <sheetProtection/>
  <mergeCells count="27">
    <mergeCell ref="C4:D4"/>
    <mergeCell ref="E4:H4"/>
    <mergeCell ref="C5:D5"/>
    <mergeCell ref="E5:H5"/>
    <mergeCell ref="I5:J5"/>
    <mergeCell ref="G12:J13"/>
    <mergeCell ref="K12:K13"/>
    <mergeCell ref="L12:L13"/>
    <mergeCell ref="H1:L1"/>
    <mergeCell ref="H2:H3"/>
    <mergeCell ref="C6:D6"/>
    <mergeCell ref="G6:J7"/>
    <mergeCell ref="K6:K7"/>
    <mergeCell ref="L6:L7"/>
    <mergeCell ref="P6:T6"/>
    <mergeCell ref="K26:L26"/>
    <mergeCell ref="A27:L27"/>
    <mergeCell ref="A18:B19"/>
    <mergeCell ref="G18:J19"/>
    <mergeCell ref="K18:K19"/>
    <mergeCell ref="L18:L19"/>
    <mergeCell ref="A24:B26"/>
    <mergeCell ref="C24:D24"/>
    <mergeCell ref="K24:L24"/>
    <mergeCell ref="G25:I25"/>
    <mergeCell ref="K25:L25"/>
    <mergeCell ref="G26:I26"/>
  </mergeCells>
  <conditionalFormatting sqref="E4:H5 K3:K4 G24 G25:I25">
    <cfRule type="cellIs" priority="21" dxfId="21" operator="equal" stopIfTrue="1">
      <formula>0</formula>
    </cfRule>
  </conditionalFormatting>
  <conditionalFormatting sqref="A8:A11 A14:A17 A20:A23">
    <cfRule type="cellIs" priority="20" dxfId="22" operator="greaterThan" stopIfTrue="1">
      <formula>0</formula>
    </cfRule>
  </conditionalFormatting>
  <conditionalFormatting sqref="U8 U20">
    <cfRule type="expression" priority="19" dxfId="23" stopIfTrue="1">
      <formula>T9&lt;&gt;U8</formula>
    </cfRule>
  </conditionalFormatting>
  <conditionalFormatting sqref="T9">
    <cfRule type="expression" priority="18" dxfId="23" stopIfTrue="1">
      <formula>$T$9&lt;&gt;$U$8</formula>
    </cfRule>
  </conditionalFormatting>
  <conditionalFormatting sqref="T10 V8">
    <cfRule type="expression" priority="17" dxfId="24" stopIfTrue="1">
      <formula>$V$8&lt;&gt;$T$10</formula>
    </cfRule>
  </conditionalFormatting>
  <conditionalFormatting sqref="W8 T11">
    <cfRule type="expression" priority="16" dxfId="25" stopIfTrue="1">
      <formula>$W$8&lt;&gt;$T$11</formula>
    </cfRule>
  </conditionalFormatting>
  <conditionalFormatting sqref="U10 V9">
    <cfRule type="expression" priority="15" dxfId="26" stopIfTrue="1">
      <formula>$V$9&lt;&gt;$U$10</formula>
    </cfRule>
  </conditionalFormatting>
  <conditionalFormatting sqref="U11 W9">
    <cfRule type="expression" priority="14" dxfId="27" stopIfTrue="1">
      <formula>$W$9&lt;&gt;$U$11</formula>
    </cfRule>
  </conditionalFormatting>
  <conditionalFormatting sqref="W10 V11">
    <cfRule type="expression" priority="13" dxfId="28" stopIfTrue="1">
      <formula>$W$10&lt;&gt;$V$11</formula>
    </cfRule>
  </conditionalFormatting>
  <conditionalFormatting sqref="U14 T15">
    <cfRule type="expression" priority="12" dxfId="23" stopIfTrue="1">
      <formula>$T$15&lt;&gt;$U$14</formula>
    </cfRule>
  </conditionalFormatting>
  <conditionalFormatting sqref="V14 T16">
    <cfRule type="expression" priority="11" dxfId="24" stopIfTrue="1">
      <formula>$V$14&lt;&gt;$T$16</formula>
    </cfRule>
  </conditionalFormatting>
  <conditionalFormatting sqref="W14 T17">
    <cfRule type="expression" priority="10" dxfId="25" stopIfTrue="1">
      <formula>$W$14&lt;&gt;$T$17</formula>
    </cfRule>
  </conditionalFormatting>
  <conditionalFormatting sqref="V15 U16">
    <cfRule type="expression" priority="9" dxfId="26" stopIfTrue="1">
      <formula>$V$15&lt;&gt;$U$16</formula>
    </cfRule>
  </conditionalFormatting>
  <conditionalFormatting sqref="W15 U17">
    <cfRule type="expression" priority="8" dxfId="27" stopIfTrue="1">
      <formula>$W$15&lt;&gt;$U$17</formula>
    </cfRule>
  </conditionalFormatting>
  <conditionalFormatting sqref="W16 V17">
    <cfRule type="expression" priority="7" dxfId="28" stopIfTrue="1">
      <formula>$W$16&lt;&gt;$V$17</formula>
    </cfRule>
  </conditionalFormatting>
  <conditionalFormatting sqref="V20 T22">
    <cfRule type="expression" priority="6" dxfId="24" stopIfTrue="1">
      <formula>$V$20&lt;&gt;$T$22</formula>
    </cfRule>
  </conditionalFormatting>
  <conditionalFormatting sqref="W20 T23">
    <cfRule type="expression" priority="5" dxfId="25" stopIfTrue="1">
      <formula>$W$20&lt;&gt;$T$23</formula>
    </cfRule>
  </conditionalFormatting>
  <conditionalFormatting sqref="T21">
    <cfRule type="expression" priority="4" dxfId="23" stopIfTrue="1">
      <formula>U20&lt;&gt;T21</formula>
    </cfRule>
  </conditionalFormatting>
  <conditionalFormatting sqref="V21 U22">
    <cfRule type="expression" priority="3" dxfId="26" stopIfTrue="1">
      <formula>$V$21&lt;&gt;$U$22</formula>
    </cfRule>
  </conditionalFormatting>
  <conditionalFormatting sqref="W21 U23">
    <cfRule type="expression" priority="2" dxfId="27" stopIfTrue="1">
      <formula>$W$21&lt;&gt;$U$23</formula>
    </cfRule>
  </conditionalFormatting>
  <conditionalFormatting sqref="W22 V23">
    <cfRule type="expression" priority="1" dxfId="28" stopIfTrue="1">
      <formula>$W$22&lt;&gt;$V$23</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5.xml><?xml version="1.0" encoding="utf-8"?>
<worksheet xmlns="http://schemas.openxmlformats.org/spreadsheetml/2006/main" xmlns:r="http://schemas.openxmlformats.org/officeDocument/2006/relationships">
  <dimension ref="A1:L71"/>
  <sheetViews>
    <sheetView zoomScale="85" zoomScaleNormal="85" zoomScalePageLayoutView="0" workbookViewId="0" topLeftCell="A1">
      <selection activeCell="L6" sqref="L6"/>
    </sheetView>
  </sheetViews>
  <sheetFormatPr defaultColWidth="9.140625" defaultRowHeight="15"/>
  <cols>
    <col min="1" max="1" width="5.8515625" style="12" customWidth="1"/>
    <col min="2" max="2" width="5.7109375" style="2" customWidth="1"/>
    <col min="3" max="3" width="17.00390625" style="2" customWidth="1"/>
    <col min="4" max="4" width="11.28125" style="2" customWidth="1"/>
    <col min="5" max="5" width="10.8515625" style="2" customWidth="1"/>
    <col min="6" max="6" width="14.28125" style="38" customWidth="1"/>
    <col min="7" max="7" width="13.28125" style="34" customWidth="1"/>
    <col min="8" max="8" width="12.421875" style="34" customWidth="1"/>
    <col min="9" max="9" width="11.421875" style="2" customWidth="1"/>
    <col min="10" max="10" width="9.140625" style="2" customWidth="1"/>
    <col min="11" max="11" width="8.8515625" style="10" customWidth="1"/>
    <col min="12" max="21" width="9.140625" style="11" customWidth="1"/>
    <col min="22" max="22" width="9.140625" style="77" customWidth="1"/>
    <col min="23" max="26" width="9.140625" style="11" customWidth="1"/>
    <col min="27" max="16384" width="9.140625" style="78" customWidth="1"/>
  </cols>
  <sheetData>
    <row r="1" spans="1:10" ht="18">
      <c r="A1" s="1" t="s">
        <v>0</v>
      </c>
      <c r="C1" s="3"/>
      <c r="D1" s="4"/>
      <c r="E1" s="5"/>
      <c r="F1" s="6" t="s">
        <v>1</v>
      </c>
      <c r="G1" s="7"/>
      <c r="H1" s="8" t="s">
        <v>2</v>
      </c>
      <c r="I1" s="4"/>
      <c r="J1" s="9"/>
    </row>
    <row r="2" spans="2:10" ht="15">
      <c r="B2" s="13"/>
      <c r="C2" s="14"/>
      <c r="D2" s="15"/>
      <c r="E2" s="16" t="s">
        <v>134</v>
      </c>
      <c r="F2" s="17"/>
      <c r="G2" s="7"/>
      <c r="H2" s="18"/>
      <c r="I2" s="19"/>
      <c r="J2" s="20"/>
    </row>
    <row r="3" spans="1:10" ht="12.75">
      <c r="A3" s="21" t="s">
        <v>4</v>
      </c>
      <c r="B3" s="21"/>
      <c r="C3" s="21"/>
      <c r="D3" s="22" t="s">
        <v>5</v>
      </c>
      <c r="E3" s="21"/>
      <c r="F3" s="22" t="s">
        <v>6</v>
      </c>
      <c r="G3" s="22" t="s">
        <v>7</v>
      </c>
      <c r="H3" s="22" t="s">
        <v>8</v>
      </c>
      <c r="I3" s="21"/>
      <c r="J3" s="23" t="s">
        <v>9</v>
      </c>
    </row>
    <row r="4" spans="1:10" ht="13.5" thickBot="1">
      <c r="A4" s="24" t="s">
        <v>0</v>
      </c>
      <c r="B4" s="24"/>
      <c r="C4" s="25"/>
      <c r="D4" s="26"/>
      <c r="E4" s="26"/>
      <c r="F4" s="27"/>
      <c r="G4" s="28"/>
      <c r="H4" s="29"/>
      <c r="I4" s="252"/>
      <c r="J4" s="252"/>
    </row>
    <row r="5" spans="1:10" ht="12.75">
      <c r="A5" s="30" t="s">
        <v>10</v>
      </c>
      <c r="B5" s="30" t="s">
        <v>11</v>
      </c>
      <c r="C5" s="31" t="s">
        <v>12</v>
      </c>
      <c r="D5" s="31" t="s">
        <v>13</v>
      </c>
      <c r="E5" s="31" t="s">
        <v>5</v>
      </c>
      <c r="F5" s="30" t="s">
        <v>14</v>
      </c>
      <c r="G5" s="30" t="s">
        <v>15</v>
      </c>
      <c r="H5" s="30" t="s">
        <v>16</v>
      </c>
      <c r="I5" s="31" t="s">
        <v>17</v>
      </c>
      <c r="J5" s="32"/>
    </row>
    <row r="6" ht="15">
      <c r="F6" s="33"/>
    </row>
    <row r="7" spans="1:5" ht="15">
      <c r="A7" s="35">
        <v>1</v>
      </c>
      <c r="B7" s="36" t="s">
        <v>18</v>
      </c>
      <c r="C7" s="37" t="s">
        <v>135</v>
      </c>
      <c r="D7" s="37" t="s">
        <v>105</v>
      </c>
      <c r="E7" s="37" t="s">
        <v>106</v>
      </c>
    </row>
    <row r="8" spans="2:6" ht="15">
      <c r="B8" s="34"/>
      <c r="E8" s="39"/>
      <c r="F8" s="37" t="s">
        <v>135</v>
      </c>
    </row>
    <row r="9" spans="1:12" ht="15">
      <c r="A9" s="35">
        <v>2</v>
      </c>
      <c r="B9" s="36"/>
      <c r="C9" s="37" t="s">
        <v>22</v>
      </c>
      <c r="D9" s="37"/>
      <c r="E9" s="40"/>
      <c r="G9" s="41"/>
      <c r="H9" s="42"/>
      <c r="I9" s="42"/>
      <c r="J9" s="42"/>
      <c r="K9" s="43"/>
      <c r="L9" s="44"/>
    </row>
    <row r="10" spans="2:12" ht="15">
      <c r="B10" s="34"/>
      <c r="G10" s="45" t="s">
        <v>135</v>
      </c>
      <c r="H10" s="42"/>
      <c r="I10" s="42"/>
      <c r="J10" s="42"/>
      <c r="K10" s="43"/>
      <c r="L10" s="44"/>
    </row>
    <row r="11" spans="1:12" ht="15">
      <c r="A11" s="35">
        <v>3</v>
      </c>
      <c r="B11" s="36"/>
      <c r="C11" s="37" t="s">
        <v>22</v>
      </c>
      <c r="D11" s="37"/>
      <c r="E11" s="37"/>
      <c r="G11" s="46" t="s">
        <v>31</v>
      </c>
      <c r="H11" s="42"/>
      <c r="I11" s="42"/>
      <c r="J11" s="42"/>
      <c r="K11" s="43"/>
      <c r="L11" s="44"/>
    </row>
    <row r="12" spans="2:12" ht="15">
      <c r="B12" s="34"/>
      <c r="E12" s="39"/>
      <c r="F12" s="37" t="s">
        <v>136</v>
      </c>
      <c r="G12" s="47"/>
      <c r="H12" s="42"/>
      <c r="I12" s="42"/>
      <c r="J12" s="42"/>
      <c r="K12" s="43"/>
      <c r="L12" s="44"/>
    </row>
    <row r="13" spans="1:12" ht="15">
      <c r="A13" s="35">
        <v>4</v>
      </c>
      <c r="B13" s="36" t="s">
        <v>37</v>
      </c>
      <c r="C13" s="37" t="s">
        <v>136</v>
      </c>
      <c r="D13" s="37" t="s">
        <v>137</v>
      </c>
      <c r="E13" s="40" t="s">
        <v>106</v>
      </c>
      <c r="G13" s="48"/>
      <c r="H13" s="49"/>
      <c r="I13" s="42"/>
      <c r="J13" s="42"/>
      <c r="K13" s="43"/>
      <c r="L13" s="44"/>
    </row>
    <row r="14" spans="2:12" ht="15">
      <c r="B14" s="34"/>
      <c r="G14" s="48"/>
      <c r="H14" s="37" t="s">
        <v>135</v>
      </c>
      <c r="I14" s="42"/>
      <c r="J14" s="42"/>
      <c r="K14" s="43"/>
      <c r="L14" s="44"/>
    </row>
    <row r="15" spans="1:12" ht="15">
      <c r="A15" s="35">
        <v>5</v>
      </c>
      <c r="B15" s="36" t="s">
        <v>24</v>
      </c>
      <c r="C15" s="37" t="s">
        <v>138</v>
      </c>
      <c r="D15" s="37" t="s">
        <v>139</v>
      </c>
      <c r="E15" s="37" t="s">
        <v>57</v>
      </c>
      <c r="F15" s="50"/>
      <c r="G15" s="48"/>
      <c r="H15" s="51" t="s">
        <v>31</v>
      </c>
      <c r="I15" s="42"/>
      <c r="J15" s="42"/>
      <c r="K15" s="43"/>
      <c r="L15" s="44"/>
    </row>
    <row r="16" spans="2:12" ht="15">
      <c r="B16" s="34"/>
      <c r="E16" s="39"/>
      <c r="F16" s="37" t="s">
        <v>138</v>
      </c>
      <c r="G16" s="52"/>
      <c r="H16" s="52"/>
      <c r="I16" s="42"/>
      <c r="J16" s="42"/>
      <c r="K16" s="43"/>
      <c r="L16" s="44"/>
    </row>
    <row r="17" spans="1:12" ht="15">
      <c r="A17" s="35">
        <v>6</v>
      </c>
      <c r="B17" s="36"/>
      <c r="C17" s="37" t="s">
        <v>22</v>
      </c>
      <c r="D17" s="37"/>
      <c r="E17" s="40"/>
      <c r="G17" s="47"/>
      <c r="H17" s="52"/>
      <c r="I17" s="42"/>
      <c r="J17" s="42"/>
      <c r="K17" s="43"/>
      <c r="L17" s="44"/>
    </row>
    <row r="18" spans="2:12" ht="15">
      <c r="B18" s="34"/>
      <c r="G18" s="53" t="s">
        <v>138</v>
      </c>
      <c r="H18" s="47"/>
      <c r="I18" s="42"/>
      <c r="J18" s="42"/>
      <c r="K18" s="43"/>
      <c r="L18" s="44"/>
    </row>
    <row r="19" spans="1:12" ht="15">
      <c r="A19" s="35">
        <v>7</v>
      </c>
      <c r="B19" s="36"/>
      <c r="C19" s="37" t="s">
        <v>22</v>
      </c>
      <c r="D19" s="37"/>
      <c r="E19" s="37"/>
      <c r="F19" s="50"/>
      <c r="G19" s="54" t="s">
        <v>31</v>
      </c>
      <c r="H19" s="52"/>
      <c r="I19" s="42"/>
      <c r="J19" s="42"/>
      <c r="K19" s="43"/>
      <c r="L19" s="44"/>
    </row>
    <row r="20" spans="2:12" ht="15">
      <c r="B20" s="34"/>
      <c r="E20" s="39"/>
      <c r="F20" s="37" t="s">
        <v>140</v>
      </c>
      <c r="G20" s="41"/>
      <c r="H20" s="52"/>
      <c r="I20" s="42"/>
      <c r="J20" s="42"/>
      <c r="K20" s="43"/>
      <c r="L20" s="44"/>
    </row>
    <row r="21" spans="1:12" ht="15.75" thickBot="1">
      <c r="A21" s="35">
        <v>8</v>
      </c>
      <c r="B21" s="36" t="s">
        <v>40</v>
      </c>
      <c r="C21" s="37" t="s">
        <v>140</v>
      </c>
      <c r="D21" s="37" t="s">
        <v>20</v>
      </c>
      <c r="E21" s="40" t="s">
        <v>106</v>
      </c>
      <c r="G21" s="42"/>
      <c r="H21" s="52"/>
      <c r="I21" s="42"/>
      <c r="J21" s="42"/>
      <c r="K21" s="43"/>
      <c r="L21" s="44"/>
    </row>
    <row r="22" spans="2:12" ht="15.75">
      <c r="B22" s="34"/>
      <c r="G22" s="42"/>
      <c r="H22" s="55"/>
      <c r="I22" s="253" t="s">
        <v>135</v>
      </c>
      <c r="J22" s="254"/>
      <c r="K22" s="43"/>
      <c r="L22" s="44"/>
    </row>
    <row r="23" spans="1:12" ht="16.5" thickBot="1">
      <c r="A23" s="35">
        <v>9</v>
      </c>
      <c r="B23" s="36" t="s">
        <v>43</v>
      </c>
      <c r="C23" s="37" t="s">
        <v>141</v>
      </c>
      <c r="D23" s="37" t="s">
        <v>142</v>
      </c>
      <c r="E23" s="37" t="s">
        <v>36</v>
      </c>
      <c r="F23" s="50"/>
      <c r="G23" s="42"/>
      <c r="H23" s="55"/>
      <c r="I23" s="255" t="s">
        <v>31</v>
      </c>
      <c r="J23" s="256"/>
      <c r="K23" s="56"/>
      <c r="L23" s="44"/>
    </row>
    <row r="24" spans="2:12" ht="15">
      <c r="B24" s="34"/>
      <c r="E24" s="39"/>
      <c r="F24" s="37" t="s">
        <v>141</v>
      </c>
      <c r="G24" s="42"/>
      <c r="H24" s="52"/>
      <c r="I24" s="42"/>
      <c r="J24" s="57"/>
      <c r="K24" s="56"/>
      <c r="L24" s="44"/>
    </row>
    <row r="25" spans="1:12" ht="15">
      <c r="A25" s="35">
        <v>10</v>
      </c>
      <c r="B25" s="36"/>
      <c r="C25" s="37" t="s">
        <v>22</v>
      </c>
      <c r="D25" s="37"/>
      <c r="E25" s="40"/>
      <c r="G25" s="41"/>
      <c r="H25" s="52"/>
      <c r="I25" s="42"/>
      <c r="J25" s="57"/>
      <c r="K25" s="56"/>
      <c r="L25" s="44"/>
    </row>
    <row r="26" spans="2:12" ht="15">
      <c r="B26" s="34"/>
      <c r="G26" s="45" t="s">
        <v>34</v>
      </c>
      <c r="H26" s="52"/>
      <c r="I26" s="42"/>
      <c r="J26" s="57"/>
      <c r="K26" s="56"/>
      <c r="L26" s="44"/>
    </row>
    <row r="27" spans="1:12" ht="15">
      <c r="A27" s="35">
        <v>11</v>
      </c>
      <c r="B27" s="36"/>
      <c r="C27" s="37" t="s">
        <v>22</v>
      </c>
      <c r="D27" s="37"/>
      <c r="E27" s="37"/>
      <c r="G27" s="46" t="s">
        <v>31</v>
      </c>
      <c r="H27" s="52"/>
      <c r="I27" s="42"/>
      <c r="J27" s="57"/>
      <c r="K27" s="56"/>
      <c r="L27" s="44"/>
    </row>
    <row r="28" spans="2:12" ht="15">
      <c r="B28" s="34"/>
      <c r="E28" s="39"/>
      <c r="F28" s="37" t="s">
        <v>34</v>
      </c>
      <c r="G28" s="47"/>
      <c r="H28" s="52"/>
      <c r="I28" s="42"/>
      <c r="J28" s="57"/>
      <c r="K28" s="56"/>
      <c r="L28" s="44"/>
    </row>
    <row r="29" spans="1:12" ht="15">
      <c r="A29" s="35">
        <v>12</v>
      </c>
      <c r="B29" s="36" t="s">
        <v>52</v>
      </c>
      <c r="C29" s="37" t="s">
        <v>34</v>
      </c>
      <c r="D29" s="37" t="s">
        <v>35</v>
      </c>
      <c r="E29" s="37" t="s">
        <v>36</v>
      </c>
      <c r="F29" s="79"/>
      <c r="G29" s="48"/>
      <c r="H29" s="48"/>
      <c r="I29" s="49"/>
      <c r="J29" s="57"/>
      <c r="K29" s="56"/>
      <c r="L29" s="44"/>
    </row>
    <row r="30" spans="2:12" ht="15">
      <c r="B30" s="34"/>
      <c r="G30" s="48"/>
      <c r="H30" s="37" t="s">
        <v>38</v>
      </c>
      <c r="I30" s="59"/>
      <c r="J30" s="57"/>
      <c r="K30" s="56"/>
      <c r="L30" s="44"/>
    </row>
    <row r="31" spans="1:12" ht="15">
      <c r="A31" s="35">
        <v>13</v>
      </c>
      <c r="B31" s="36" t="s">
        <v>59</v>
      </c>
      <c r="C31" s="37" t="s">
        <v>143</v>
      </c>
      <c r="D31" s="37" t="s">
        <v>144</v>
      </c>
      <c r="E31" s="37" t="s">
        <v>36</v>
      </c>
      <c r="G31" s="48"/>
      <c r="H31" s="49" t="s">
        <v>31</v>
      </c>
      <c r="I31" s="49"/>
      <c r="J31" s="57"/>
      <c r="K31" s="56"/>
      <c r="L31" s="44"/>
    </row>
    <row r="32" spans="2:12" ht="15">
      <c r="B32" s="34"/>
      <c r="E32" s="39"/>
      <c r="F32" s="37" t="s">
        <v>143</v>
      </c>
      <c r="G32" s="48"/>
      <c r="H32" s="49"/>
      <c r="I32" s="49"/>
      <c r="J32" s="57"/>
      <c r="K32" s="56"/>
      <c r="L32" s="44"/>
    </row>
    <row r="33" spans="1:12" ht="15">
      <c r="A33" s="35">
        <v>14</v>
      </c>
      <c r="B33" s="36"/>
      <c r="C33" s="37" t="s">
        <v>22</v>
      </c>
      <c r="D33" s="37"/>
      <c r="E33" s="37"/>
      <c r="F33" s="60"/>
      <c r="G33" s="47"/>
      <c r="H33" s="42"/>
      <c r="I33" s="42"/>
      <c r="J33" s="57"/>
      <c r="K33" s="56"/>
      <c r="L33" s="44"/>
    </row>
    <row r="34" spans="2:12" ht="15">
      <c r="B34" s="34"/>
      <c r="G34" s="53" t="s">
        <v>38</v>
      </c>
      <c r="H34" s="41"/>
      <c r="I34" s="42"/>
      <c r="J34" s="57"/>
      <c r="K34" s="56"/>
      <c r="L34" s="44"/>
    </row>
    <row r="35" spans="1:12" ht="15">
      <c r="A35" s="35">
        <v>15</v>
      </c>
      <c r="B35" s="36"/>
      <c r="C35" s="37" t="s">
        <v>22</v>
      </c>
      <c r="D35" s="37"/>
      <c r="E35" s="37"/>
      <c r="G35" s="59" t="s">
        <v>31</v>
      </c>
      <c r="H35" s="42"/>
      <c r="I35" s="42"/>
      <c r="J35" s="57"/>
      <c r="K35" s="56"/>
      <c r="L35" s="44"/>
    </row>
    <row r="36" spans="2:12" ht="15">
      <c r="B36" s="34"/>
      <c r="E36" s="39"/>
      <c r="F36" s="37" t="s">
        <v>38</v>
      </c>
      <c r="G36" s="41"/>
      <c r="H36" s="42"/>
      <c r="I36" s="42"/>
      <c r="J36" s="57"/>
      <c r="K36" s="56"/>
      <c r="L36" s="44"/>
    </row>
    <row r="37" spans="1:12" ht="15">
      <c r="A37" s="35">
        <v>16</v>
      </c>
      <c r="B37" s="36" t="s">
        <v>63</v>
      </c>
      <c r="C37" s="37" t="s">
        <v>38</v>
      </c>
      <c r="D37" s="37" t="s">
        <v>39</v>
      </c>
      <c r="E37" s="40" t="s">
        <v>36</v>
      </c>
      <c r="F37" s="61"/>
      <c r="G37" s="42"/>
      <c r="H37" s="42"/>
      <c r="I37" s="42"/>
      <c r="J37" s="57"/>
      <c r="K37" s="56"/>
      <c r="L37" s="44"/>
    </row>
    <row r="38" spans="1:12" ht="15.75">
      <c r="A38" s="62"/>
      <c r="B38" s="63"/>
      <c r="C38" s="257"/>
      <c r="D38" s="258"/>
      <c r="E38" s="64"/>
      <c r="F38" s="65"/>
      <c r="G38" s="66"/>
      <c r="H38" s="67"/>
      <c r="I38" s="68"/>
      <c r="J38" s="259"/>
      <c r="K38" s="259"/>
      <c r="L38" s="63"/>
    </row>
    <row r="39" spans="1:12" ht="15">
      <c r="A39" s="69"/>
      <c r="B39" s="70"/>
      <c r="C39" s="71"/>
      <c r="D39" s="71"/>
      <c r="E39" s="71"/>
      <c r="F39" s="50"/>
      <c r="G39" s="55"/>
      <c r="H39" s="55"/>
      <c r="I39" s="55"/>
      <c r="J39" s="260"/>
      <c r="K39" s="260"/>
      <c r="L39" s="67"/>
    </row>
    <row r="40" spans="1:12" ht="15">
      <c r="A40" s="69"/>
      <c r="B40" s="70"/>
      <c r="C40" s="71"/>
      <c r="D40" s="71"/>
      <c r="E40" s="71"/>
      <c r="F40" s="71"/>
      <c r="G40" s="55"/>
      <c r="H40" s="55"/>
      <c r="I40" s="55"/>
      <c r="J40" s="57"/>
      <c r="K40" s="72"/>
      <c r="L40" s="67"/>
    </row>
    <row r="41" spans="1:12" ht="15">
      <c r="A41" s="69"/>
      <c r="B41" s="70"/>
      <c r="C41" s="71"/>
      <c r="D41" s="71"/>
      <c r="E41" s="71"/>
      <c r="F41" s="50"/>
      <c r="G41" s="55"/>
      <c r="H41" s="55"/>
      <c r="I41" s="55"/>
      <c r="J41" s="55"/>
      <c r="K41" s="72"/>
      <c r="L41" s="67"/>
    </row>
    <row r="42" spans="1:12" ht="15">
      <c r="A42" s="69"/>
      <c r="B42" s="70"/>
      <c r="C42" s="71"/>
      <c r="D42" s="71"/>
      <c r="E42" s="71"/>
      <c r="F42" s="50"/>
      <c r="G42" s="71"/>
      <c r="H42" s="55"/>
      <c r="I42" s="55"/>
      <c r="J42" s="55"/>
      <c r="K42" s="72"/>
      <c r="L42" s="67"/>
    </row>
    <row r="43" spans="1:12" ht="15">
      <c r="A43" s="69"/>
      <c r="B43" s="70"/>
      <c r="C43" s="71"/>
      <c r="D43" s="71"/>
      <c r="E43" s="71"/>
      <c r="F43" s="50"/>
      <c r="G43" s="73"/>
      <c r="H43" s="55"/>
      <c r="I43" s="55"/>
      <c r="J43" s="55"/>
      <c r="K43" s="72"/>
      <c r="L43" s="67"/>
    </row>
    <row r="44" spans="1:12" ht="15">
      <c r="A44" s="69"/>
      <c r="B44" s="70"/>
      <c r="C44" s="71"/>
      <c r="D44" s="71"/>
      <c r="E44" s="71"/>
      <c r="F44" s="71"/>
      <c r="G44" s="55"/>
      <c r="H44" s="55"/>
      <c r="I44" s="55"/>
      <c r="J44" s="55"/>
      <c r="K44" s="72"/>
      <c r="L44" s="67"/>
    </row>
    <row r="45" spans="1:12" ht="15">
      <c r="A45" s="69"/>
      <c r="B45" s="70"/>
      <c r="C45" s="71"/>
      <c r="D45" s="71"/>
      <c r="E45" s="71"/>
      <c r="F45" s="50"/>
      <c r="G45" s="73"/>
      <c r="H45" s="73"/>
      <c r="I45" s="55"/>
      <c r="J45" s="55"/>
      <c r="K45" s="72"/>
      <c r="L45" s="67"/>
    </row>
    <row r="46" spans="1:12" ht="15">
      <c r="A46" s="69"/>
      <c r="B46" s="70"/>
      <c r="C46" s="71"/>
      <c r="D46" s="71"/>
      <c r="E46" s="71"/>
      <c r="F46" s="50"/>
      <c r="G46" s="73"/>
      <c r="H46" s="71"/>
      <c r="I46" s="55"/>
      <c r="J46" s="55"/>
      <c r="K46" s="72"/>
      <c r="L46" s="67"/>
    </row>
    <row r="47" spans="1:12" ht="15">
      <c r="A47" s="69"/>
      <c r="B47" s="70"/>
      <c r="C47" s="71"/>
      <c r="D47" s="71"/>
      <c r="E47" s="71"/>
      <c r="F47" s="50"/>
      <c r="G47" s="73"/>
      <c r="H47" s="73"/>
      <c r="I47" s="55"/>
      <c r="J47" s="55"/>
      <c r="K47" s="74"/>
      <c r="L47" s="44"/>
    </row>
    <row r="48" spans="1:12" ht="15">
      <c r="A48" s="69"/>
      <c r="B48" s="70"/>
      <c r="C48" s="71"/>
      <c r="D48" s="71"/>
      <c r="E48" s="71"/>
      <c r="F48" s="71"/>
      <c r="G48" s="55"/>
      <c r="H48" s="55"/>
      <c r="I48" s="55"/>
      <c r="J48" s="55"/>
      <c r="K48" s="74"/>
      <c r="L48" s="44"/>
    </row>
    <row r="49" spans="1:12" ht="15">
      <c r="A49" s="69"/>
      <c r="B49" s="70"/>
      <c r="C49" s="71"/>
      <c r="D49" s="71"/>
      <c r="E49" s="71"/>
      <c r="F49" s="50"/>
      <c r="G49" s="55"/>
      <c r="H49" s="55"/>
      <c r="I49" s="55"/>
      <c r="J49" s="55"/>
      <c r="K49" s="74"/>
      <c r="L49" s="44"/>
    </row>
    <row r="50" spans="1:12" ht="15">
      <c r="A50" s="69"/>
      <c r="B50" s="70"/>
      <c r="C50" s="71"/>
      <c r="D50" s="71"/>
      <c r="E50" s="71"/>
      <c r="F50" s="50"/>
      <c r="G50" s="71"/>
      <c r="H50" s="55"/>
      <c r="I50" s="55"/>
      <c r="J50" s="55"/>
      <c r="K50" s="74"/>
      <c r="L50" s="44"/>
    </row>
    <row r="51" spans="1:12" ht="15">
      <c r="A51" s="69"/>
      <c r="B51" s="70"/>
      <c r="C51" s="71"/>
      <c r="D51" s="71"/>
      <c r="E51" s="71"/>
      <c r="F51" s="50"/>
      <c r="G51" s="73"/>
      <c r="H51" s="55"/>
      <c r="I51" s="55"/>
      <c r="J51" s="55"/>
      <c r="K51" s="74"/>
      <c r="L51" s="44"/>
    </row>
    <row r="52" spans="1:12" ht="15">
      <c r="A52" s="69"/>
      <c r="B52" s="70"/>
      <c r="C52" s="71"/>
      <c r="D52" s="71"/>
      <c r="E52" s="71"/>
      <c r="F52" s="71"/>
      <c r="G52" s="55"/>
      <c r="H52" s="55"/>
      <c r="I52" s="55"/>
      <c r="J52" s="55"/>
      <c r="K52" s="74"/>
      <c r="L52" s="44"/>
    </row>
    <row r="53" spans="1:12" ht="15">
      <c r="A53" s="69"/>
      <c r="B53" s="70"/>
      <c r="C53" s="71"/>
      <c r="D53" s="71"/>
      <c r="E53" s="71"/>
      <c r="F53" s="50"/>
      <c r="G53" s="55"/>
      <c r="H53" s="55"/>
      <c r="I53" s="55"/>
      <c r="J53" s="55"/>
      <c r="K53" s="74"/>
      <c r="L53" s="44"/>
    </row>
    <row r="54" spans="1:12" ht="15">
      <c r="A54" s="69"/>
      <c r="B54" s="70"/>
      <c r="C54" s="71"/>
      <c r="D54" s="71"/>
      <c r="E54" s="71"/>
      <c r="F54" s="50"/>
      <c r="G54" s="55"/>
      <c r="H54" s="55"/>
      <c r="I54" s="71"/>
      <c r="J54" s="55"/>
      <c r="K54" s="74"/>
      <c r="L54" s="44"/>
    </row>
    <row r="55" spans="1:12" ht="15">
      <c r="A55" s="69"/>
      <c r="B55" s="70"/>
      <c r="C55" s="71"/>
      <c r="D55" s="71"/>
      <c r="E55" s="71"/>
      <c r="F55" s="50"/>
      <c r="G55" s="55"/>
      <c r="H55" s="55"/>
      <c r="I55" s="75"/>
      <c r="J55" s="55"/>
      <c r="K55" s="74"/>
      <c r="L55" s="44"/>
    </row>
    <row r="56" spans="1:12" ht="15">
      <c r="A56" s="69"/>
      <c r="B56" s="70"/>
      <c r="C56" s="71"/>
      <c r="D56" s="71"/>
      <c r="E56" s="71"/>
      <c r="F56" s="71"/>
      <c r="G56" s="55"/>
      <c r="H56" s="55"/>
      <c r="I56" s="55"/>
      <c r="J56" s="55"/>
      <c r="K56" s="74"/>
      <c r="L56" s="44"/>
    </row>
    <row r="57" spans="1:12" ht="15">
      <c r="A57" s="69"/>
      <c r="B57" s="70"/>
      <c r="C57" s="71"/>
      <c r="D57" s="71"/>
      <c r="E57" s="71"/>
      <c r="F57" s="50"/>
      <c r="G57" s="55"/>
      <c r="H57" s="55"/>
      <c r="I57" s="55"/>
      <c r="J57" s="55"/>
      <c r="K57" s="74"/>
      <c r="L57" s="44"/>
    </row>
    <row r="58" spans="1:12" ht="15">
      <c r="A58" s="69"/>
      <c r="B58" s="70"/>
      <c r="C58" s="71"/>
      <c r="D58" s="71"/>
      <c r="E58" s="71"/>
      <c r="F58" s="50"/>
      <c r="G58" s="71"/>
      <c r="H58" s="55"/>
      <c r="I58" s="55"/>
      <c r="J58" s="55"/>
      <c r="K58" s="74"/>
      <c r="L58" s="44"/>
    </row>
    <row r="59" spans="1:12" ht="15">
      <c r="A59" s="69"/>
      <c r="B59" s="70"/>
      <c r="C59" s="71"/>
      <c r="D59" s="71"/>
      <c r="E59" s="71"/>
      <c r="F59" s="50"/>
      <c r="G59" s="73"/>
      <c r="H59" s="55"/>
      <c r="I59" s="55"/>
      <c r="J59" s="55"/>
      <c r="K59" s="74"/>
      <c r="L59" s="44"/>
    </row>
    <row r="60" spans="1:12" ht="15">
      <c r="A60" s="69"/>
      <c r="B60" s="70"/>
      <c r="C60" s="71"/>
      <c r="D60" s="71"/>
      <c r="E60" s="71"/>
      <c r="F60" s="71"/>
      <c r="G60" s="55"/>
      <c r="H60" s="55"/>
      <c r="I60" s="55"/>
      <c r="J60" s="55"/>
      <c r="K60" s="74"/>
      <c r="L60" s="44"/>
    </row>
    <row r="61" spans="1:12" ht="15">
      <c r="A61" s="69"/>
      <c r="B61" s="70"/>
      <c r="C61" s="71"/>
      <c r="D61" s="71"/>
      <c r="E61" s="71"/>
      <c r="F61" s="50"/>
      <c r="G61" s="73"/>
      <c r="H61" s="73"/>
      <c r="I61" s="73"/>
      <c r="J61" s="55"/>
      <c r="K61" s="74"/>
      <c r="L61" s="44"/>
    </row>
    <row r="62" spans="1:12" ht="15">
      <c r="A62" s="69"/>
      <c r="B62" s="70"/>
      <c r="C62" s="71"/>
      <c r="D62" s="71"/>
      <c r="E62" s="71"/>
      <c r="F62" s="50"/>
      <c r="G62" s="73"/>
      <c r="H62" s="71"/>
      <c r="I62" s="73"/>
      <c r="J62" s="55"/>
      <c r="K62" s="74"/>
      <c r="L62" s="44"/>
    </row>
    <row r="63" spans="1:12" ht="15">
      <c r="A63" s="69"/>
      <c r="B63" s="70"/>
      <c r="C63" s="71"/>
      <c r="D63" s="71"/>
      <c r="E63" s="71"/>
      <c r="F63" s="50"/>
      <c r="G63" s="73"/>
      <c r="H63" s="73"/>
      <c r="I63" s="73"/>
      <c r="J63" s="55"/>
      <c r="K63" s="74"/>
      <c r="L63" s="44"/>
    </row>
    <row r="64" spans="1:12" ht="15">
      <c r="A64" s="69"/>
      <c r="B64" s="70"/>
      <c r="C64" s="71"/>
      <c r="D64" s="71"/>
      <c r="E64" s="71"/>
      <c r="F64" s="71"/>
      <c r="G64" s="73"/>
      <c r="H64" s="73"/>
      <c r="I64" s="73"/>
      <c r="J64" s="55"/>
      <c r="K64" s="74"/>
      <c r="L64" s="44"/>
    </row>
    <row r="65" spans="1:12" ht="15">
      <c r="A65" s="69"/>
      <c r="B65" s="70"/>
      <c r="C65" s="55"/>
      <c r="D65" s="71"/>
      <c r="E65" s="71"/>
      <c r="F65" s="50"/>
      <c r="G65" s="55"/>
      <c r="H65" s="55"/>
      <c r="I65" s="55"/>
      <c r="J65" s="55"/>
      <c r="K65" s="74"/>
      <c r="L65" s="44"/>
    </row>
    <row r="66" spans="1:12" ht="15">
      <c r="A66" s="69"/>
      <c r="B66" s="70"/>
      <c r="C66" s="71"/>
      <c r="D66" s="71"/>
      <c r="E66" s="71"/>
      <c r="F66" s="50"/>
      <c r="G66" s="71"/>
      <c r="H66" s="55"/>
      <c r="I66" s="55"/>
      <c r="J66" s="55"/>
      <c r="K66" s="74"/>
      <c r="L66" s="44"/>
    </row>
    <row r="67" spans="1:12" ht="15">
      <c r="A67" s="69"/>
      <c r="B67" s="70"/>
      <c r="C67" s="71"/>
      <c r="D67" s="71"/>
      <c r="E67" s="71"/>
      <c r="F67" s="50"/>
      <c r="G67" s="73"/>
      <c r="H67" s="55"/>
      <c r="I67" s="55"/>
      <c r="J67" s="55"/>
      <c r="K67" s="74"/>
      <c r="L67" s="44"/>
    </row>
    <row r="68" spans="1:12" ht="15">
      <c r="A68" s="69"/>
      <c r="B68" s="70"/>
      <c r="C68" s="71"/>
      <c r="D68" s="71"/>
      <c r="E68" s="71"/>
      <c r="F68" s="71"/>
      <c r="G68" s="70"/>
      <c r="H68" s="55"/>
      <c r="I68" s="55"/>
      <c r="J68" s="55"/>
      <c r="K68" s="74"/>
      <c r="L68" s="44"/>
    </row>
    <row r="69" spans="1:11" ht="15">
      <c r="A69" s="69"/>
      <c r="B69" s="70"/>
      <c r="C69" s="71"/>
      <c r="D69" s="71"/>
      <c r="E69" s="71"/>
      <c r="F69" s="50"/>
      <c r="G69" s="70"/>
      <c r="H69" s="70"/>
      <c r="I69" s="71"/>
      <c r="J69" s="71"/>
      <c r="K69" s="76"/>
    </row>
    <row r="70" spans="1:11" ht="15">
      <c r="A70" s="69"/>
      <c r="B70" s="71"/>
      <c r="C70" s="71"/>
      <c r="D70" s="71"/>
      <c r="E70" s="71"/>
      <c r="F70" s="50"/>
      <c r="G70" s="70"/>
      <c r="H70" s="70"/>
      <c r="I70" s="71"/>
      <c r="J70" s="71"/>
      <c r="K70" s="76"/>
    </row>
    <row r="71" spans="1:11" ht="15">
      <c r="A71" s="69"/>
      <c r="B71" s="71"/>
      <c r="C71" s="71"/>
      <c r="D71" s="71"/>
      <c r="E71" s="71"/>
      <c r="F71" s="50"/>
      <c r="G71" s="70"/>
      <c r="H71" s="70"/>
      <c r="I71" s="71"/>
      <c r="J71" s="71"/>
      <c r="K71" s="76"/>
    </row>
  </sheetData>
  <sheetProtection/>
  <mergeCells count="6">
    <mergeCell ref="J39:K39"/>
    <mergeCell ref="I4:J4"/>
    <mergeCell ref="I22:J22"/>
    <mergeCell ref="I23:J23"/>
    <mergeCell ref="C38:D38"/>
    <mergeCell ref="J38:K38"/>
  </mergeCells>
  <printOptions/>
  <pageMargins left="0.75" right="0.75" top="1" bottom="1" header="0" footer="0"/>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A1:L71"/>
  <sheetViews>
    <sheetView zoomScale="85" zoomScaleNormal="85" zoomScalePageLayoutView="0" workbookViewId="0" topLeftCell="A1">
      <selection activeCell="L7" sqref="L7"/>
    </sheetView>
  </sheetViews>
  <sheetFormatPr defaultColWidth="9.140625" defaultRowHeight="15"/>
  <cols>
    <col min="1" max="1" width="5.8515625" style="12" customWidth="1"/>
    <col min="2" max="2" width="5.7109375" style="2" customWidth="1"/>
    <col min="3" max="3" width="17.00390625" style="2" customWidth="1"/>
    <col min="4" max="4" width="11.28125" style="2" customWidth="1"/>
    <col min="5" max="5" width="10.8515625" style="2" customWidth="1"/>
    <col min="6" max="6" width="14.28125" style="38" customWidth="1"/>
    <col min="7" max="7" width="13.28125" style="34" customWidth="1"/>
    <col min="8" max="8" width="12.421875" style="34" customWidth="1"/>
    <col min="9" max="9" width="11.421875" style="2" customWidth="1"/>
    <col min="10" max="10" width="9.140625" style="2" customWidth="1"/>
    <col min="11" max="11" width="8.8515625" style="10" customWidth="1"/>
    <col min="12" max="21" width="9.140625" style="11" customWidth="1"/>
    <col min="22" max="22" width="9.140625" style="77" customWidth="1"/>
    <col min="23" max="26" width="9.140625" style="11" customWidth="1"/>
    <col min="27" max="16384" width="9.140625" style="78" customWidth="1"/>
  </cols>
  <sheetData>
    <row r="1" spans="1:10" ht="18">
      <c r="A1" s="1" t="s">
        <v>0</v>
      </c>
      <c r="C1" s="3"/>
      <c r="D1" s="4"/>
      <c r="E1" s="5"/>
      <c r="F1" s="6" t="s">
        <v>1</v>
      </c>
      <c r="G1" s="7"/>
      <c r="H1" s="8" t="s">
        <v>2</v>
      </c>
      <c r="I1" s="4"/>
      <c r="J1" s="9"/>
    </row>
    <row r="2" spans="2:10" ht="15">
      <c r="B2" s="13"/>
      <c r="C2" s="14"/>
      <c r="D2" s="15"/>
      <c r="E2" s="16" t="s">
        <v>145</v>
      </c>
      <c r="F2" s="17"/>
      <c r="G2" s="7"/>
      <c r="H2" s="18"/>
      <c r="I2" s="19"/>
      <c r="J2" s="20"/>
    </row>
    <row r="3" spans="1:10" ht="12.75">
      <c r="A3" s="21" t="s">
        <v>4</v>
      </c>
      <c r="B3" s="21"/>
      <c r="C3" s="21"/>
      <c r="D3" s="22" t="s">
        <v>5</v>
      </c>
      <c r="E3" s="21"/>
      <c r="F3" s="22" t="s">
        <v>6</v>
      </c>
      <c r="G3" s="22" t="s">
        <v>7</v>
      </c>
      <c r="H3" s="22" t="s">
        <v>8</v>
      </c>
      <c r="I3" s="21"/>
      <c r="J3" s="23" t="s">
        <v>9</v>
      </c>
    </row>
    <row r="4" spans="1:10" ht="13.5" thickBot="1">
      <c r="A4" s="24" t="s">
        <v>0</v>
      </c>
      <c r="B4" s="24"/>
      <c r="C4" s="25"/>
      <c r="D4" s="26"/>
      <c r="E4" s="26"/>
      <c r="F4" s="27"/>
      <c r="G4" s="28"/>
      <c r="H4" s="29"/>
      <c r="I4" s="252"/>
      <c r="J4" s="252"/>
    </row>
    <row r="5" spans="1:10" ht="12.75">
      <c r="A5" s="30" t="s">
        <v>10</v>
      </c>
      <c r="B5" s="30" t="s">
        <v>11</v>
      </c>
      <c r="C5" s="31" t="s">
        <v>12</v>
      </c>
      <c r="D5" s="31" t="s">
        <v>13</v>
      </c>
      <c r="E5" s="31" t="s">
        <v>5</v>
      </c>
      <c r="F5" s="30" t="s">
        <v>14</v>
      </c>
      <c r="G5" s="30" t="s">
        <v>15</v>
      </c>
      <c r="H5" s="30" t="s">
        <v>16</v>
      </c>
      <c r="I5" s="31" t="s">
        <v>17</v>
      </c>
      <c r="J5" s="32"/>
    </row>
    <row r="6" ht="15">
      <c r="F6" s="33"/>
    </row>
    <row r="7" spans="1:5" ht="15">
      <c r="A7" s="35">
        <v>1</v>
      </c>
      <c r="B7" s="36" t="s">
        <v>18</v>
      </c>
      <c r="C7" s="37" t="s">
        <v>146</v>
      </c>
      <c r="D7" s="37" t="s">
        <v>147</v>
      </c>
      <c r="E7" s="37" t="s">
        <v>106</v>
      </c>
    </row>
    <row r="8" spans="2:6" ht="15">
      <c r="B8" s="34"/>
      <c r="E8" s="39"/>
      <c r="F8" s="37" t="s">
        <v>146</v>
      </c>
    </row>
    <row r="9" spans="1:12" ht="15">
      <c r="A9" s="35">
        <v>2</v>
      </c>
      <c r="B9" s="36"/>
      <c r="C9" s="37" t="s">
        <v>22</v>
      </c>
      <c r="D9" s="37"/>
      <c r="E9" s="40"/>
      <c r="G9" s="41"/>
      <c r="H9" s="42"/>
      <c r="I9" s="42"/>
      <c r="J9" s="42"/>
      <c r="K9" s="43"/>
      <c r="L9" s="44"/>
    </row>
    <row r="10" spans="2:12" ht="15">
      <c r="B10" s="34"/>
      <c r="G10" s="45" t="s">
        <v>146</v>
      </c>
      <c r="H10" s="42"/>
      <c r="I10" s="42"/>
      <c r="J10" s="42"/>
      <c r="K10" s="43"/>
      <c r="L10" s="44"/>
    </row>
    <row r="11" spans="1:12" ht="15">
      <c r="A11" s="35">
        <v>3</v>
      </c>
      <c r="B11" s="36"/>
      <c r="C11" s="37" t="s">
        <v>22</v>
      </c>
      <c r="D11" s="37"/>
      <c r="E11" s="37"/>
      <c r="G11" s="46" t="s">
        <v>31</v>
      </c>
      <c r="H11" s="42"/>
      <c r="I11" s="42"/>
      <c r="J11" s="42"/>
      <c r="K11" s="43"/>
      <c r="L11" s="44"/>
    </row>
    <row r="12" spans="2:12" ht="15">
      <c r="B12" s="34"/>
      <c r="E12" s="39"/>
      <c r="F12" s="37" t="s">
        <v>32</v>
      </c>
      <c r="G12" s="47"/>
      <c r="H12" s="42"/>
      <c r="I12" s="42"/>
      <c r="J12" s="42"/>
      <c r="K12" s="43"/>
      <c r="L12" s="44"/>
    </row>
    <row r="13" spans="1:12" ht="15">
      <c r="A13" s="35">
        <v>4</v>
      </c>
      <c r="B13" s="36" t="s">
        <v>37</v>
      </c>
      <c r="C13" s="37" t="s">
        <v>32</v>
      </c>
      <c r="D13" s="37" t="s">
        <v>80</v>
      </c>
      <c r="E13" s="40" t="s">
        <v>36</v>
      </c>
      <c r="G13" s="48"/>
      <c r="H13" s="49"/>
      <c r="I13" s="42"/>
      <c r="J13" s="42"/>
      <c r="K13" s="43"/>
      <c r="L13" s="44"/>
    </row>
    <row r="14" spans="2:12" ht="15">
      <c r="B14" s="34"/>
      <c r="G14" s="48"/>
      <c r="H14" s="37" t="s">
        <v>146</v>
      </c>
      <c r="I14" s="42"/>
      <c r="J14" s="42"/>
      <c r="K14" s="43"/>
      <c r="L14" s="44"/>
    </row>
    <row r="15" spans="1:12" ht="15">
      <c r="A15" s="35">
        <v>5</v>
      </c>
      <c r="B15" s="36" t="s">
        <v>24</v>
      </c>
      <c r="C15" s="37" t="s">
        <v>148</v>
      </c>
      <c r="D15" s="37" t="s">
        <v>149</v>
      </c>
      <c r="E15" s="37" t="s">
        <v>65</v>
      </c>
      <c r="F15" s="50"/>
      <c r="G15" s="48"/>
      <c r="H15" s="51" t="s">
        <v>27</v>
      </c>
      <c r="I15" s="42"/>
      <c r="J15" s="42"/>
      <c r="K15" s="43"/>
      <c r="L15" s="44"/>
    </row>
    <row r="16" spans="2:12" ht="15">
      <c r="B16" s="34"/>
      <c r="E16" s="39"/>
      <c r="F16" s="37" t="s">
        <v>148</v>
      </c>
      <c r="G16" s="52"/>
      <c r="H16" s="52"/>
      <c r="I16" s="42"/>
      <c r="J16" s="42"/>
      <c r="K16" s="43"/>
      <c r="L16" s="44"/>
    </row>
    <row r="17" spans="1:12" ht="15">
      <c r="A17" s="35">
        <v>6</v>
      </c>
      <c r="B17" s="36"/>
      <c r="C17" s="37" t="s">
        <v>22</v>
      </c>
      <c r="D17" s="37"/>
      <c r="E17" s="40"/>
      <c r="G17" s="47"/>
      <c r="H17" s="52"/>
      <c r="I17" s="42"/>
      <c r="J17" s="42"/>
      <c r="K17" s="43"/>
      <c r="L17" s="44"/>
    </row>
    <row r="18" spans="2:12" ht="15">
      <c r="B18" s="34"/>
      <c r="G18" s="53" t="s">
        <v>148</v>
      </c>
      <c r="H18" s="47"/>
      <c r="I18" s="42"/>
      <c r="J18" s="42"/>
      <c r="K18" s="43"/>
      <c r="L18" s="44"/>
    </row>
    <row r="19" spans="1:12" ht="15">
      <c r="A19" s="35">
        <v>7</v>
      </c>
      <c r="B19" s="36"/>
      <c r="C19" s="37" t="s">
        <v>22</v>
      </c>
      <c r="D19" s="37"/>
      <c r="E19" s="37"/>
      <c r="F19" s="50"/>
      <c r="G19" s="54" t="s">
        <v>27</v>
      </c>
      <c r="H19" s="52"/>
      <c r="I19" s="42"/>
      <c r="J19" s="42"/>
      <c r="K19" s="43"/>
      <c r="L19" s="44"/>
    </row>
    <row r="20" spans="2:12" ht="15">
      <c r="B20" s="34"/>
      <c r="E20" s="39"/>
      <c r="F20" s="37" t="s">
        <v>29</v>
      </c>
      <c r="G20" s="41"/>
      <c r="H20" s="52"/>
      <c r="I20" s="42"/>
      <c r="J20" s="42"/>
      <c r="K20" s="43"/>
      <c r="L20" s="44"/>
    </row>
    <row r="21" spans="1:12" ht="15.75" thickBot="1">
      <c r="A21" s="35">
        <v>8</v>
      </c>
      <c r="B21" s="36" t="s">
        <v>40</v>
      </c>
      <c r="C21" s="37" t="s">
        <v>29</v>
      </c>
      <c r="D21" s="37" t="s">
        <v>150</v>
      </c>
      <c r="E21" s="40" t="s">
        <v>21</v>
      </c>
      <c r="G21" s="42"/>
      <c r="H21" s="52"/>
      <c r="I21" s="42"/>
      <c r="J21" s="42"/>
      <c r="K21" s="43"/>
      <c r="L21" s="44"/>
    </row>
    <row r="22" spans="2:12" ht="15.75">
      <c r="B22" s="34"/>
      <c r="G22" s="42"/>
      <c r="H22" s="55"/>
      <c r="I22" s="253" t="s">
        <v>151</v>
      </c>
      <c r="J22" s="254"/>
      <c r="K22" s="43"/>
      <c r="L22" s="44"/>
    </row>
    <row r="23" spans="1:12" ht="16.5" thickBot="1">
      <c r="A23" s="35">
        <v>9</v>
      </c>
      <c r="B23" s="36" t="s">
        <v>43</v>
      </c>
      <c r="C23" s="37" t="s">
        <v>82</v>
      </c>
      <c r="D23" s="37" t="s">
        <v>83</v>
      </c>
      <c r="E23" s="37" t="s">
        <v>36</v>
      </c>
      <c r="F23" s="50"/>
      <c r="G23" s="42"/>
      <c r="H23" s="55"/>
      <c r="I23" s="255" t="s">
        <v>27</v>
      </c>
      <c r="J23" s="256"/>
      <c r="K23" s="56"/>
      <c r="L23" s="44"/>
    </row>
    <row r="24" spans="2:12" ht="15">
      <c r="B24" s="34"/>
      <c r="E24" s="39"/>
      <c r="F24" s="37" t="s">
        <v>82</v>
      </c>
      <c r="G24" s="42"/>
      <c r="H24" s="52"/>
      <c r="I24" s="42"/>
      <c r="J24" s="57"/>
      <c r="K24" s="56"/>
      <c r="L24" s="44"/>
    </row>
    <row r="25" spans="1:12" ht="15">
      <c r="A25" s="35">
        <v>10</v>
      </c>
      <c r="B25" s="36"/>
      <c r="C25" s="37" t="s">
        <v>22</v>
      </c>
      <c r="D25" s="37"/>
      <c r="E25" s="40"/>
      <c r="G25" s="41"/>
      <c r="H25" s="52"/>
      <c r="I25" s="42"/>
      <c r="J25" s="57"/>
      <c r="K25" s="56"/>
      <c r="L25" s="44"/>
    </row>
    <row r="26" spans="2:12" ht="15">
      <c r="B26" s="34"/>
      <c r="G26" s="45" t="s">
        <v>152</v>
      </c>
      <c r="H26" s="52"/>
      <c r="I26" s="42"/>
      <c r="J26" s="57"/>
      <c r="K26" s="56"/>
      <c r="L26" s="44"/>
    </row>
    <row r="27" spans="1:12" ht="15">
      <c r="A27" s="35">
        <v>11</v>
      </c>
      <c r="B27" s="36"/>
      <c r="C27" s="37" t="s">
        <v>22</v>
      </c>
      <c r="D27" s="37"/>
      <c r="E27" s="37"/>
      <c r="G27" s="46" t="s">
        <v>31</v>
      </c>
      <c r="H27" s="52"/>
      <c r="I27" s="42"/>
      <c r="J27" s="57"/>
      <c r="K27" s="56"/>
      <c r="L27" s="44"/>
    </row>
    <row r="28" spans="2:12" ht="15">
      <c r="B28" s="34"/>
      <c r="E28" s="39"/>
      <c r="F28" s="37" t="s">
        <v>152</v>
      </c>
      <c r="G28" s="47"/>
      <c r="H28" s="52"/>
      <c r="I28" s="42"/>
      <c r="J28" s="57"/>
      <c r="K28" s="56"/>
      <c r="L28" s="44"/>
    </row>
    <row r="29" spans="1:12" ht="15">
      <c r="A29" s="35">
        <v>12</v>
      </c>
      <c r="B29" s="36" t="s">
        <v>52</v>
      </c>
      <c r="C29" s="37" t="s">
        <v>152</v>
      </c>
      <c r="D29" s="37" t="s">
        <v>153</v>
      </c>
      <c r="E29" s="37" t="s">
        <v>36</v>
      </c>
      <c r="F29" s="79"/>
      <c r="G29" s="48"/>
      <c r="H29" s="48"/>
      <c r="I29" s="49"/>
      <c r="J29" s="57"/>
      <c r="K29" s="56"/>
      <c r="L29" s="44"/>
    </row>
    <row r="30" spans="2:12" ht="15">
      <c r="B30" s="34"/>
      <c r="G30" s="48"/>
      <c r="H30" s="37" t="s">
        <v>151</v>
      </c>
      <c r="I30" s="59"/>
      <c r="J30" s="57"/>
      <c r="K30" s="56"/>
      <c r="L30" s="44"/>
    </row>
    <row r="31" spans="1:12" ht="15">
      <c r="A31" s="35">
        <v>13</v>
      </c>
      <c r="B31" s="36" t="s">
        <v>59</v>
      </c>
      <c r="C31" s="37" t="s">
        <v>154</v>
      </c>
      <c r="D31" s="37" t="s">
        <v>155</v>
      </c>
      <c r="E31" s="37" t="s">
        <v>36</v>
      </c>
      <c r="G31" s="48"/>
      <c r="H31" s="49" t="s">
        <v>31</v>
      </c>
      <c r="I31" s="49"/>
      <c r="J31" s="57"/>
      <c r="K31" s="56"/>
      <c r="L31" s="44"/>
    </row>
    <row r="32" spans="2:12" ht="15">
      <c r="B32" s="34"/>
      <c r="E32" s="39"/>
      <c r="F32" s="37" t="s">
        <v>154</v>
      </c>
      <c r="G32" s="48"/>
      <c r="H32" s="49"/>
      <c r="I32" s="49"/>
      <c r="J32" s="57"/>
      <c r="K32" s="56"/>
      <c r="L32" s="44"/>
    </row>
    <row r="33" spans="1:12" ht="15">
      <c r="A33" s="35">
        <v>14</v>
      </c>
      <c r="B33" s="36"/>
      <c r="C33" s="37" t="s">
        <v>22</v>
      </c>
      <c r="D33" s="37"/>
      <c r="E33" s="37"/>
      <c r="F33" s="60"/>
      <c r="G33" s="47"/>
      <c r="H33" s="42"/>
      <c r="I33" s="42"/>
      <c r="J33" s="57"/>
      <c r="K33" s="56"/>
      <c r="L33" s="44"/>
    </row>
    <row r="34" spans="2:12" ht="15">
      <c r="B34" s="34"/>
      <c r="G34" s="53" t="s">
        <v>151</v>
      </c>
      <c r="H34" s="41"/>
      <c r="I34" s="42"/>
      <c r="J34" s="57"/>
      <c r="K34" s="56"/>
      <c r="L34" s="44"/>
    </row>
    <row r="35" spans="1:12" ht="15">
      <c r="A35" s="35">
        <v>15</v>
      </c>
      <c r="B35" s="36"/>
      <c r="C35" s="37" t="s">
        <v>22</v>
      </c>
      <c r="D35" s="37"/>
      <c r="E35" s="37"/>
      <c r="G35" s="59" t="s">
        <v>31</v>
      </c>
      <c r="H35" s="42"/>
      <c r="I35" s="42"/>
      <c r="J35" s="57"/>
      <c r="K35" s="56"/>
      <c r="L35" s="44"/>
    </row>
    <row r="36" spans="2:12" ht="15">
      <c r="B36" s="34"/>
      <c r="E36" s="39"/>
      <c r="F36" s="37" t="s">
        <v>151</v>
      </c>
      <c r="G36" s="41"/>
      <c r="H36" s="42"/>
      <c r="I36" s="42"/>
      <c r="J36" s="57"/>
      <c r="K36" s="56"/>
      <c r="L36" s="44"/>
    </row>
    <row r="37" spans="1:12" ht="15">
      <c r="A37" s="35">
        <v>16</v>
      </c>
      <c r="B37" s="36" t="s">
        <v>63</v>
      </c>
      <c r="C37" s="37" t="s">
        <v>151</v>
      </c>
      <c r="D37" s="37" t="s">
        <v>83</v>
      </c>
      <c r="E37" s="40" t="s">
        <v>106</v>
      </c>
      <c r="F37" s="61"/>
      <c r="G37" s="42"/>
      <c r="H37" s="42"/>
      <c r="I37" s="42"/>
      <c r="J37" s="57"/>
      <c r="K37" s="56"/>
      <c r="L37" s="44"/>
    </row>
    <row r="38" spans="1:12" ht="15.75">
      <c r="A38" s="62"/>
      <c r="B38" s="63"/>
      <c r="C38" s="257"/>
      <c r="D38" s="258"/>
      <c r="E38" s="64"/>
      <c r="F38" s="65"/>
      <c r="G38" s="66"/>
      <c r="H38" s="67"/>
      <c r="I38" s="68"/>
      <c r="J38" s="259"/>
      <c r="K38" s="259"/>
      <c r="L38" s="63"/>
    </row>
    <row r="39" spans="1:12" ht="15">
      <c r="A39" s="69"/>
      <c r="B39" s="70"/>
      <c r="C39" s="71"/>
      <c r="D39" s="71"/>
      <c r="E39" s="71"/>
      <c r="F39" s="50"/>
      <c r="G39" s="55"/>
      <c r="H39" s="55"/>
      <c r="I39" s="55"/>
      <c r="J39" s="260"/>
      <c r="K39" s="260"/>
      <c r="L39" s="67"/>
    </row>
    <row r="40" spans="1:12" ht="15">
      <c r="A40" s="69"/>
      <c r="B40" s="70"/>
      <c r="C40" s="71"/>
      <c r="D40" s="71"/>
      <c r="E40" s="71"/>
      <c r="F40" s="71"/>
      <c r="G40" s="55"/>
      <c r="H40" s="55"/>
      <c r="I40" s="55"/>
      <c r="J40" s="57"/>
      <c r="K40" s="72"/>
      <c r="L40" s="67"/>
    </row>
    <row r="41" spans="1:12" ht="15">
      <c r="A41" s="69"/>
      <c r="B41" s="70"/>
      <c r="C41" s="71"/>
      <c r="D41" s="71"/>
      <c r="E41" s="71"/>
      <c r="F41" s="50"/>
      <c r="G41" s="55"/>
      <c r="H41" s="55"/>
      <c r="I41" s="55"/>
      <c r="J41" s="55"/>
      <c r="K41" s="72"/>
      <c r="L41" s="67"/>
    </row>
    <row r="42" spans="1:12" ht="15">
      <c r="A42" s="69"/>
      <c r="B42" s="70"/>
      <c r="C42" s="71"/>
      <c r="D42" s="71"/>
      <c r="E42" s="71"/>
      <c r="F42" s="50"/>
      <c r="G42" s="71"/>
      <c r="H42" s="55"/>
      <c r="I42" s="55"/>
      <c r="J42" s="55"/>
      <c r="K42" s="72"/>
      <c r="L42" s="67"/>
    </row>
    <row r="43" spans="1:12" ht="15">
      <c r="A43" s="69"/>
      <c r="B43" s="70"/>
      <c r="C43" s="71"/>
      <c r="D43" s="71"/>
      <c r="E43" s="71"/>
      <c r="F43" s="50"/>
      <c r="G43" s="73"/>
      <c r="H43" s="55"/>
      <c r="I43" s="55"/>
      <c r="J43" s="55"/>
      <c r="K43" s="72"/>
      <c r="L43" s="67"/>
    </row>
    <row r="44" spans="1:12" ht="15">
      <c r="A44" s="69"/>
      <c r="B44" s="70"/>
      <c r="C44" s="71"/>
      <c r="D44" s="71"/>
      <c r="E44" s="71"/>
      <c r="F44" s="71"/>
      <c r="G44" s="55"/>
      <c r="H44" s="55"/>
      <c r="I44" s="55"/>
      <c r="J44" s="55"/>
      <c r="K44" s="72"/>
      <c r="L44" s="67"/>
    </row>
    <row r="45" spans="1:12" ht="15">
      <c r="A45" s="69"/>
      <c r="B45" s="70"/>
      <c r="C45" s="71"/>
      <c r="D45" s="71"/>
      <c r="E45" s="71"/>
      <c r="F45" s="50"/>
      <c r="G45" s="73"/>
      <c r="H45" s="73"/>
      <c r="I45" s="55"/>
      <c r="J45" s="55"/>
      <c r="K45" s="72"/>
      <c r="L45" s="67"/>
    </row>
    <row r="46" spans="1:12" ht="15">
      <c r="A46" s="69"/>
      <c r="B46" s="70"/>
      <c r="C46" s="71"/>
      <c r="D46" s="71"/>
      <c r="E46" s="71"/>
      <c r="F46" s="50"/>
      <c r="G46" s="73"/>
      <c r="H46" s="71"/>
      <c r="I46" s="55"/>
      <c r="J46" s="55"/>
      <c r="K46" s="72"/>
      <c r="L46" s="67"/>
    </row>
    <row r="47" spans="1:12" ht="15">
      <c r="A47" s="69"/>
      <c r="B47" s="70"/>
      <c r="C47" s="71"/>
      <c r="D47" s="71"/>
      <c r="E47" s="71"/>
      <c r="F47" s="50"/>
      <c r="G47" s="73"/>
      <c r="H47" s="73"/>
      <c r="I47" s="55"/>
      <c r="J47" s="55"/>
      <c r="K47" s="74"/>
      <c r="L47" s="44"/>
    </row>
    <row r="48" spans="1:12" ht="15">
      <c r="A48" s="69"/>
      <c r="B48" s="70"/>
      <c r="C48" s="71"/>
      <c r="D48" s="71"/>
      <c r="E48" s="71"/>
      <c r="F48" s="71"/>
      <c r="G48" s="55"/>
      <c r="H48" s="55"/>
      <c r="I48" s="55"/>
      <c r="J48" s="55"/>
      <c r="K48" s="74"/>
      <c r="L48" s="44"/>
    </row>
    <row r="49" spans="1:12" ht="15">
      <c r="A49" s="69"/>
      <c r="B49" s="70"/>
      <c r="C49" s="71"/>
      <c r="D49" s="71"/>
      <c r="E49" s="71"/>
      <c r="F49" s="50"/>
      <c r="G49" s="55"/>
      <c r="H49" s="55"/>
      <c r="I49" s="55"/>
      <c r="J49" s="55"/>
      <c r="K49" s="74"/>
      <c r="L49" s="44"/>
    </row>
    <row r="50" spans="1:12" ht="15">
      <c r="A50" s="69"/>
      <c r="B50" s="70"/>
      <c r="C50" s="71"/>
      <c r="D50" s="71"/>
      <c r="E50" s="71"/>
      <c r="F50" s="50"/>
      <c r="G50" s="71"/>
      <c r="H50" s="55"/>
      <c r="I50" s="55"/>
      <c r="J50" s="55"/>
      <c r="K50" s="74"/>
      <c r="L50" s="44"/>
    </row>
    <row r="51" spans="1:12" ht="15">
      <c r="A51" s="69"/>
      <c r="B51" s="70"/>
      <c r="C51" s="71"/>
      <c r="D51" s="71"/>
      <c r="E51" s="71"/>
      <c r="F51" s="50"/>
      <c r="G51" s="73"/>
      <c r="H51" s="55"/>
      <c r="I51" s="55"/>
      <c r="J51" s="55"/>
      <c r="K51" s="74"/>
      <c r="L51" s="44"/>
    </row>
    <row r="52" spans="1:12" ht="15">
      <c r="A52" s="69"/>
      <c r="B52" s="70"/>
      <c r="C52" s="71"/>
      <c r="D52" s="71"/>
      <c r="E52" s="71"/>
      <c r="F52" s="71"/>
      <c r="G52" s="55"/>
      <c r="H52" s="55"/>
      <c r="I52" s="55"/>
      <c r="J52" s="55"/>
      <c r="K52" s="74"/>
      <c r="L52" s="44"/>
    </row>
    <row r="53" spans="1:12" ht="15">
      <c r="A53" s="69"/>
      <c r="B53" s="70"/>
      <c r="C53" s="71"/>
      <c r="D53" s="71"/>
      <c r="E53" s="71"/>
      <c r="F53" s="50"/>
      <c r="G53" s="55"/>
      <c r="H53" s="55"/>
      <c r="I53" s="55"/>
      <c r="J53" s="55"/>
      <c r="K53" s="74"/>
      <c r="L53" s="44"/>
    </row>
    <row r="54" spans="1:12" ht="15">
      <c r="A54" s="69"/>
      <c r="B54" s="70"/>
      <c r="C54" s="71"/>
      <c r="D54" s="71"/>
      <c r="E54" s="71"/>
      <c r="F54" s="50"/>
      <c r="G54" s="55"/>
      <c r="H54" s="55"/>
      <c r="I54" s="71"/>
      <c r="J54" s="55"/>
      <c r="K54" s="74"/>
      <c r="L54" s="44"/>
    </row>
    <row r="55" spans="1:12" ht="15">
      <c r="A55" s="69"/>
      <c r="B55" s="70"/>
      <c r="C55" s="71"/>
      <c r="D55" s="71"/>
      <c r="E55" s="71"/>
      <c r="F55" s="50"/>
      <c r="G55" s="55"/>
      <c r="H55" s="55"/>
      <c r="I55" s="75"/>
      <c r="J55" s="55"/>
      <c r="K55" s="74"/>
      <c r="L55" s="44"/>
    </row>
    <row r="56" spans="1:12" ht="15">
      <c r="A56" s="69"/>
      <c r="B56" s="70"/>
      <c r="C56" s="71"/>
      <c r="D56" s="71"/>
      <c r="E56" s="71"/>
      <c r="F56" s="71"/>
      <c r="G56" s="55"/>
      <c r="H56" s="55"/>
      <c r="I56" s="55"/>
      <c r="J56" s="55"/>
      <c r="K56" s="74"/>
      <c r="L56" s="44"/>
    </row>
    <row r="57" spans="1:12" ht="15">
      <c r="A57" s="69"/>
      <c r="B57" s="70"/>
      <c r="C57" s="71"/>
      <c r="D57" s="71"/>
      <c r="E57" s="71"/>
      <c r="F57" s="50"/>
      <c r="G57" s="55"/>
      <c r="H57" s="55"/>
      <c r="I57" s="55"/>
      <c r="J57" s="55"/>
      <c r="K57" s="74"/>
      <c r="L57" s="44"/>
    </row>
    <row r="58" spans="1:12" ht="15">
      <c r="A58" s="69"/>
      <c r="B58" s="70"/>
      <c r="C58" s="71"/>
      <c r="D58" s="71"/>
      <c r="E58" s="71"/>
      <c r="F58" s="50"/>
      <c r="G58" s="71"/>
      <c r="H58" s="55"/>
      <c r="I58" s="55"/>
      <c r="J58" s="55"/>
      <c r="K58" s="74"/>
      <c r="L58" s="44"/>
    </row>
    <row r="59" spans="1:12" ht="15">
      <c r="A59" s="69"/>
      <c r="B59" s="70"/>
      <c r="C59" s="71"/>
      <c r="D59" s="71"/>
      <c r="E59" s="71"/>
      <c r="F59" s="50"/>
      <c r="G59" s="73"/>
      <c r="H59" s="55"/>
      <c r="I59" s="55"/>
      <c r="J59" s="55"/>
      <c r="K59" s="74"/>
      <c r="L59" s="44"/>
    </row>
    <row r="60" spans="1:12" ht="15">
      <c r="A60" s="69"/>
      <c r="B60" s="70"/>
      <c r="C60" s="71"/>
      <c r="D60" s="71"/>
      <c r="E60" s="71"/>
      <c r="F60" s="71"/>
      <c r="G60" s="55"/>
      <c r="H60" s="55"/>
      <c r="I60" s="55"/>
      <c r="J60" s="55"/>
      <c r="K60" s="74"/>
      <c r="L60" s="44"/>
    </row>
    <row r="61" spans="1:12" ht="15">
      <c r="A61" s="69"/>
      <c r="B61" s="70"/>
      <c r="C61" s="71"/>
      <c r="D61" s="71"/>
      <c r="E61" s="71"/>
      <c r="F61" s="50"/>
      <c r="G61" s="73"/>
      <c r="H61" s="73"/>
      <c r="I61" s="73"/>
      <c r="J61" s="55"/>
      <c r="K61" s="74"/>
      <c r="L61" s="44"/>
    </row>
    <row r="62" spans="1:12" ht="15">
      <c r="A62" s="69"/>
      <c r="B62" s="70"/>
      <c r="C62" s="71"/>
      <c r="D62" s="71"/>
      <c r="E62" s="71"/>
      <c r="F62" s="50"/>
      <c r="G62" s="73"/>
      <c r="H62" s="71"/>
      <c r="I62" s="73"/>
      <c r="J62" s="55"/>
      <c r="K62" s="74"/>
      <c r="L62" s="44"/>
    </row>
    <row r="63" spans="1:12" ht="15">
      <c r="A63" s="69"/>
      <c r="B63" s="70"/>
      <c r="C63" s="71"/>
      <c r="D63" s="71"/>
      <c r="E63" s="71"/>
      <c r="F63" s="50"/>
      <c r="G63" s="73"/>
      <c r="H63" s="73"/>
      <c r="I63" s="73"/>
      <c r="J63" s="55"/>
      <c r="K63" s="74"/>
      <c r="L63" s="44"/>
    </row>
    <row r="64" spans="1:12" ht="15">
      <c r="A64" s="69"/>
      <c r="B64" s="70"/>
      <c r="C64" s="71"/>
      <c r="D64" s="71"/>
      <c r="E64" s="71"/>
      <c r="F64" s="71"/>
      <c r="G64" s="73"/>
      <c r="H64" s="73"/>
      <c r="I64" s="73"/>
      <c r="J64" s="55"/>
      <c r="K64" s="74"/>
      <c r="L64" s="44"/>
    </row>
    <row r="65" spans="1:12" ht="15">
      <c r="A65" s="69"/>
      <c r="B65" s="70"/>
      <c r="C65" s="55"/>
      <c r="D65" s="71"/>
      <c r="E65" s="71"/>
      <c r="F65" s="50"/>
      <c r="G65" s="55"/>
      <c r="H65" s="55"/>
      <c r="I65" s="55"/>
      <c r="J65" s="55"/>
      <c r="K65" s="74"/>
      <c r="L65" s="44"/>
    </row>
    <row r="66" spans="1:12" ht="15">
      <c r="A66" s="69"/>
      <c r="B66" s="70"/>
      <c r="C66" s="71"/>
      <c r="D66" s="71"/>
      <c r="E66" s="71"/>
      <c r="F66" s="50"/>
      <c r="G66" s="71"/>
      <c r="H66" s="55"/>
      <c r="I66" s="55"/>
      <c r="J66" s="55"/>
      <c r="K66" s="74"/>
      <c r="L66" s="44"/>
    </row>
    <row r="67" spans="1:12" ht="15">
      <c r="A67" s="69"/>
      <c r="B67" s="70"/>
      <c r="C67" s="71"/>
      <c r="D67" s="71"/>
      <c r="E67" s="71"/>
      <c r="F67" s="50"/>
      <c r="G67" s="73"/>
      <c r="H67" s="55"/>
      <c r="I67" s="55"/>
      <c r="J67" s="55"/>
      <c r="K67" s="74"/>
      <c r="L67" s="44"/>
    </row>
    <row r="68" spans="1:12" ht="15">
      <c r="A68" s="69"/>
      <c r="B68" s="70"/>
      <c r="C68" s="71"/>
      <c r="D68" s="71"/>
      <c r="E68" s="71"/>
      <c r="F68" s="71"/>
      <c r="G68" s="70"/>
      <c r="H68" s="55"/>
      <c r="I68" s="55"/>
      <c r="J68" s="55"/>
      <c r="K68" s="74"/>
      <c r="L68" s="44"/>
    </row>
    <row r="69" spans="1:11" ht="15">
      <c r="A69" s="69"/>
      <c r="B69" s="70"/>
      <c r="C69" s="71"/>
      <c r="D69" s="71"/>
      <c r="E69" s="71"/>
      <c r="F69" s="50"/>
      <c r="G69" s="70"/>
      <c r="H69" s="70"/>
      <c r="I69" s="71"/>
      <c r="J69" s="71"/>
      <c r="K69" s="76"/>
    </row>
    <row r="70" spans="1:11" ht="15">
      <c r="A70" s="69"/>
      <c r="B70" s="71"/>
      <c r="C70" s="71"/>
      <c r="D70" s="71"/>
      <c r="E70" s="71"/>
      <c r="F70" s="50"/>
      <c r="G70" s="70"/>
      <c r="H70" s="70"/>
      <c r="I70" s="71"/>
      <c r="J70" s="71"/>
      <c r="K70" s="76"/>
    </row>
    <row r="71" spans="1:11" ht="15">
      <c r="A71" s="69"/>
      <c r="B71" s="71"/>
      <c r="C71" s="71"/>
      <c r="D71" s="71"/>
      <c r="E71" s="71"/>
      <c r="F71" s="50"/>
      <c r="G71" s="70"/>
      <c r="H71" s="70"/>
      <c r="I71" s="71"/>
      <c r="J71" s="71"/>
      <c r="K71" s="76"/>
    </row>
  </sheetData>
  <sheetProtection/>
  <mergeCells count="6">
    <mergeCell ref="J39:K39"/>
    <mergeCell ref="I4:J4"/>
    <mergeCell ref="I22:J22"/>
    <mergeCell ref="I23:J23"/>
    <mergeCell ref="C38:D38"/>
    <mergeCell ref="J38:K38"/>
  </mergeCells>
  <printOptions/>
  <pageMargins left="0.75" right="0.75" top="1" bottom="1" header="0" footer="0"/>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Aleš</dc:creator>
  <cp:keywords/>
  <dc:description/>
  <cp:lastModifiedBy>Aleš</cp:lastModifiedBy>
  <dcterms:created xsi:type="dcterms:W3CDTF">2015-04-11T17:54:17Z</dcterms:created>
  <dcterms:modified xsi:type="dcterms:W3CDTF">2015-04-11T18:31:03Z</dcterms:modified>
  <cp:category/>
  <cp:version/>
  <cp:contentType/>
  <cp:contentStatus/>
</cp:coreProperties>
</file>