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76" activeTab="1"/>
  </bookViews>
  <sheets>
    <sheet name="DEČKI TENIS 10" sheetId="1" r:id="rId1"/>
    <sheet name="DEKLICE TENIS 10" sheetId="2" r:id="rId2"/>
    <sheet name="DEČKI TENIS 11 " sheetId="3" r:id="rId3"/>
    <sheet name="DEKLICE TENIS 11 " sheetId="4" r:id="rId4"/>
    <sheet name="m round robin A-C" sheetId="5" r:id="rId5"/>
    <sheet name="MIDI RR D-F" sheetId="6" r:id="rId6"/>
    <sheet name="DEČKI - MIDI TENIS" sheetId="7" r:id="rId7"/>
    <sheet name="DEKLICE - MIDI TENIS " sheetId="8" r:id="rId8"/>
    <sheet name="ž round robin A-C" sheetId="9" r:id="rId9"/>
    <sheet name="m round robin A-C (2)" sheetId="10" r:id="rId10"/>
    <sheet name="DEČKI - MINI TENIS" sheetId="11" r:id="rId11"/>
    <sheet name="DEKLICE - MINI TENIS" sheetId="12" r:id="rId12"/>
    <sheet name="ž round robin A-C (2)" sheetId="13" r:id="rId13"/>
    <sheet name="Ž round robin D-F" sheetId="14" r:id="rId14"/>
  </sheets>
  <externalReferences>
    <externalReference r:id="rId17"/>
    <externalReference r:id="rId18"/>
    <externalReference r:id="rId19"/>
    <externalReference r:id="rId20"/>
  </externalReferences>
  <definedNames>
    <definedName name="_Order1" hidden="1">255</definedName>
    <definedName name="A" localSheetId="6">'[1]m masters 12'!#REF!</definedName>
    <definedName name="A" localSheetId="10">'[1]m masters 12'!#REF!</definedName>
    <definedName name="A" localSheetId="0">'[1]m masters 12'!#REF!</definedName>
    <definedName name="A" localSheetId="2">'[1]m masters 12'!#REF!</definedName>
    <definedName name="A" localSheetId="7">'[1]m masters 12'!#REF!</definedName>
    <definedName name="A" localSheetId="11">'[1]m masters 12'!#REF!</definedName>
    <definedName name="A" localSheetId="4">#REF!</definedName>
    <definedName name="A" localSheetId="9">#REF!</definedName>
    <definedName name="A" localSheetId="5">#REF!</definedName>
    <definedName name="A" localSheetId="8">#REF!</definedName>
    <definedName name="A" localSheetId="12">#REF!</definedName>
    <definedName name="A" localSheetId="13">#REF!</definedName>
    <definedName name="A">'[1]m masters 12'!#REF!</definedName>
    <definedName name="B" localSheetId="6">'[1]m masters 12'!#REF!</definedName>
    <definedName name="B" localSheetId="10">'[1]m masters 12'!#REF!</definedName>
    <definedName name="B" localSheetId="0">'[1]m masters 12'!#REF!</definedName>
    <definedName name="B" localSheetId="2">'[1]m masters 12'!#REF!</definedName>
    <definedName name="B" localSheetId="7">'[1]m masters 12'!#REF!</definedName>
    <definedName name="B" localSheetId="11">'[1]m masters 12'!#REF!</definedName>
    <definedName name="B" localSheetId="4">#REF!</definedName>
    <definedName name="B" localSheetId="9">#REF!</definedName>
    <definedName name="B" localSheetId="5">#REF!</definedName>
    <definedName name="B" localSheetId="8">#REF!</definedName>
    <definedName name="B" localSheetId="12">#REF!</definedName>
    <definedName name="B" localSheetId="13">#REF!</definedName>
    <definedName name="B">'[1]m masters 12'!#REF!</definedName>
    <definedName name="BORUT" localSheetId="0">'[2]m masters 12'!#REF!</definedName>
    <definedName name="BORUT" localSheetId="2">'[2]m masters 12'!#REF!</definedName>
    <definedName name="BORUT">'[2]m masters 12'!#REF!</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4">'m round robin A-C'!$A$1:$L$30</definedName>
    <definedName name="_xlnm.Print_Area" localSheetId="9">'m round robin A-C (2)'!$A$1:$L$30</definedName>
    <definedName name="_xlnm.Print_Area" localSheetId="5">'MIDI RR D-F'!$A$1:$L$29</definedName>
    <definedName name="_xlnm.Print_Area" localSheetId="8">'ž round robin A-C'!$A$1:$L$29</definedName>
    <definedName name="_xlnm.Print_Area" localSheetId="12">'ž round robin A-C (2)'!$A$1:$L$29</definedName>
    <definedName name="_xlnm.Print_Area" localSheetId="13">'Ž round robin D-F'!$A$1:$L$29</definedName>
  </definedNames>
  <calcPr fullCalcOnLoad="1"/>
</workbook>
</file>

<file path=xl/comments10.xml><?xml version="1.0" encoding="utf-8"?>
<comments xmlns="http://schemas.openxmlformats.org/spreadsheetml/2006/main">
  <authors>
    <author>mta</author>
  </authors>
  <commentList>
    <comment ref="P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N8"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N16"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0" authorId="0">
      <text>
        <r>
          <rPr>
            <sz val="18"/>
            <rFont val="Tahoma"/>
            <family val="2"/>
          </rPr>
          <t>Če ti ne uspe napisati številke nič (0), najprej napiši opuščaj ('), ki ga napišeš tako, da pritisneš tipko Shift in tipko, ki ima poševnico in vprašaj, nato pa številko 0.</t>
        </r>
      </text>
    </comment>
    <comment ref="N23"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 ref="K27"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13.xml><?xml version="1.0" encoding="utf-8"?>
<comments xmlns="http://schemas.openxmlformats.org/spreadsheetml/2006/main">
  <authors>
    <author>mta</author>
  </authors>
  <commentList>
    <comment ref="P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r>
          <rPr>
            <sz val="20"/>
            <rFont val="Tahoma"/>
            <family val="2"/>
          </rPr>
          <t>V tretjo tabelo praviloma ne pišemo ničesar, saj bi se morale točke v to tabelo prenašati same (avtomatsko) pod pogojem, da ste za vnos podatkov uporabili jakostno lestvico in registracije za sodnike - PODATKOV TOREJ NE SMETE VEČ VNAŠATI ROČNO!!!!
Izračunavanje točk za jakostno lestvico TZS za zmage v RR še ni uradno, začelo naj bi se s 1.11.2007, cela zadeva pa je v fazi vnašanja, saj bo potrebno 1.11.2007 objaviti lestvico po novem načinu izračunavanja točk.</t>
        </r>
      </text>
    </comment>
    <comment ref="N8"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N15"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N22"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14.xml><?xml version="1.0" encoding="utf-8"?>
<comments xmlns="http://schemas.openxmlformats.org/spreadsheetml/2006/main">
  <authors>
    <author>mta</author>
  </authors>
  <commentList>
    <comment ref="P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N8"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N15"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N22"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5.xml><?xml version="1.0" encoding="utf-8"?>
<comments xmlns="http://schemas.openxmlformats.org/spreadsheetml/2006/main">
  <authors>
    <author>mta</author>
  </authors>
  <commentList>
    <comment ref="P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N8"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N16"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K20" authorId="0">
      <text>
        <r>
          <rPr>
            <sz val="18"/>
            <rFont val="Tahoma"/>
            <family val="2"/>
          </rPr>
          <t>Če ti ne uspe napisati številke nič (0), najprej napiši opuščaj ('), ki ga napišeš tako, da pritisneš tipko Shift in tipko, ki ima poševnico in vprašaj, nato pa številko 0.</t>
        </r>
      </text>
    </comment>
    <comment ref="N23"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 ref="K27"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6.xml><?xml version="1.0" encoding="utf-8"?>
<comments xmlns="http://schemas.openxmlformats.org/spreadsheetml/2006/main">
  <authors>
    <author>mta</author>
  </authors>
  <commentList>
    <comment ref="P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text>
    </comment>
    <comment ref="N8"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N15"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N22"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comments9.xml><?xml version="1.0" encoding="utf-8"?>
<comments xmlns="http://schemas.openxmlformats.org/spreadsheetml/2006/main">
  <authors>
    <author>mta</author>
  </authors>
  <commentList>
    <comment ref="P7" authorId="0">
      <text>
        <r>
          <rPr>
            <sz val="20"/>
            <rFont val="Tahoma"/>
            <family val="2"/>
          </rPr>
          <t xml:space="preserve">Če igralec, ki je v 1. vrstici svoje skupine, premaga igralca, ki je v 3. vrstici, v polji U8 in S10 vnesemo številko 1. Če igralec, ki je v 3. vrstici, premaga igralca, ki je v 1. vrstici, v polji U8 in S10 vnesemo številko 3. Če v omenjeni polji vnesemo različni številki, se polji obarvata (različna polja, ki sodijo skupaj, se obarvajo različno). Ko napako popravimo, se polji obarvata belo.
Če se dvoboj med omenjenima igralcema ne začne zaradi poškodbe igralca, ki je v 1. vrstici, zmagovalec je potemtakem igralec, ki je v 3. vrstici, vnesemo v zgoraj omenjeni polji 3bb (v obratnem primeru pa 1bb).
</t>
        </r>
        <r>
          <rPr>
            <sz val="8"/>
            <rFont val="Tahoma"/>
            <family val="2"/>
          </rPr>
          <t xml:space="preserve">
</t>
        </r>
        <r>
          <rPr>
            <sz val="20"/>
            <rFont val="Tahoma"/>
            <family val="2"/>
          </rPr>
          <t>V tretjo tabelo praviloma ne pišemo ničesar, saj bi se morale točke v to tabelo prenašati same (avtomatsko) pod pogojem, da ste za vnos podatkov uporabili jakostno lestvico in registracije za sodnike - PODATKOV TOREJ NE SMETE VEČ VNAŠATI ROČNO!!!!
Izračunavanje točk za jakostno lestvico TZS za zmage v RR še ni uradno, začelo naj bi se s 1.11.2007, cela zadeva pa je v fazi vnašanja, saj bo potrebno 1.11.2007 objaviti lestvico po novem načinu izračunavanja točk.</t>
        </r>
      </text>
    </comment>
    <comment ref="N8"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9" authorId="0">
      <text>
        <r>
          <rPr>
            <sz val="18"/>
            <rFont val="Tahoma"/>
            <family val="2"/>
          </rPr>
          <t>Če ti ne uspe napisati številke nič (0), najprej napiši opuščaj ('), ki ga napišeš tako, da pritisneš tipko Shift in tipko, ki ima poševnico in vprašaj, nato pa številko 0.</t>
        </r>
      </text>
    </comment>
    <comment ref="K10" authorId="0">
      <text>
        <r>
          <rPr>
            <sz val="18"/>
            <rFont val="Tahoma"/>
            <family val="2"/>
          </rPr>
          <t>Če ti ne uspe napisati številke nič (0), najprej napiši opuščaj ('), ki ga napišeš tako, da pritisneš tipko Shift in tipko, ki ima poševnico in vprašaj, nato pa številko 0.</t>
        </r>
      </text>
    </comment>
    <comment ref="K11" authorId="0">
      <text>
        <r>
          <rPr>
            <sz val="18"/>
            <rFont val="Tahoma"/>
            <family val="2"/>
          </rPr>
          <t>Če ti ne uspe napisati številke nič (0), najprej napiši opuščaj ('), ki ga napišeš tako, da pritisneš tipko Shift in tipko, ki ima poševnico in vprašaj, nato pa številko 0.</t>
        </r>
      </text>
    </comment>
    <comment ref="K12" authorId="0">
      <text>
        <r>
          <rPr>
            <sz val="18"/>
            <rFont val="Tahoma"/>
            <family val="2"/>
          </rPr>
          <t>Če ti ne uspe napisati številke nič (0), najprej napiši opuščaj ('), ki ga napišeš tako, da pritisneš tipko Shift in tipko, ki ima poševnico in vprašaj, nato pa številko 0.</t>
        </r>
      </text>
    </comment>
    <comment ref="N15"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16" authorId="0">
      <text>
        <r>
          <rPr>
            <sz val="18"/>
            <rFont val="Tahoma"/>
            <family val="2"/>
          </rPr>
          <t>Če ti ne uspe napisati številke nič (0), najprej napiši opuščaj ('), ki ga napišeš tako, da pritisneš tipko Shift in tipko, ki ima poševnico in vprašaj, nato pa številko 0.</t>
        </r>
      </text>
    </comment>
    <comment ref="K17" authorId="0">
      <text>
        <r>
          <rPr>
            <sz val="18"/>
            <rFont val="Tahoma"/>
            <family val="2"/>
          </rPr>
          <t>Če ti ne uspe napisati številke nič (0), najprej napiši opuščaj ('), ki ga napišeš tako, da pritisneš tipko Shift in tipko, ki ima poševnico in vprašaj, nato pa številko 0.</t>
        </r>
      </text>
    </comment>
    <comment ref="K18" authorId="0">
      <text>
        <r>
          <rPr>
            <sz val="18"/>
            <rFont val="Tahoma"/>
            <family val="2"/>
          </rPr>
          <t>Če ti ne uspe napisati številke nič (0), najprej napiši opuščaj ('), ki ga napišeš tako, da pritisneš tipko Shift in tipko, ki ima poševnico in vprašaj, nato pa številko 0.</t>
        </r>
      </text>
    </comment>
    <comment ref="K19" authorId="0">
      <text>
        <r>
          <rPr>
            <sz val="18"/>
            <rFont val="Tahoma"/>
            <family val="2"/>
          </rPr>
          <t>Če ti ne uspe napisati številke nič (0), najprej napiši opuščaj ('), ki ga napišeš tako, da pritisneš tipko Shift in tipko, ki ima poševnico in vprašaj, nato pa številko 0.</t>
        </r>
      </text>
    </comment>
    <comment ref="N22" authorId="0">
      <text>
        <r>
          <rPr>
            <sz val="20"/>
            <rFont val="Tahoma"/>
            <family val="2"/>
          </rPr>
          <t>Točke (8,6,4,2) se bodo avtomatično izpisale, ko boš vtipkal</t>
        </r>
        <r>
          <rPr>
            <b/>
            <sz val="9"/>
            <rFont val="Tahoma"/>
            <family val="2"/>
          </rPr>
          <t xml:space="preserve"> </t>
        </r>
        <r>
          <rPr>
            <sz val="20"/>
            <rFont val="Tahoma"/>
            <family val="2"/>
          </rPr>
          <t>mesto, ki ga je igralec osvojil v svoji skupini.</t>
        </r>
      </text>
    </comment>
    <comment ref="K23" authorId="0">
      <text>
        <r>
          <rPr>
            <sz val="18"/>
            <rFont val="Tahoma"/>
            <family val="2"/>
          </rPr>
          <t>Če ti ne uspe napisati številke nič (0), najprej napiši opuščaj ('), ki ga napišeš tako, da pritisneš tipko Shift in tipko, ki ima poševnico in vprašaj, nato pa številko 0.</t>
        </r>
      </text>
    </comment>
    <comment ref="K24" authorId="0">
      <text>
        <r>
          <rPr>
            <sz val="18"/>
            <rFont val="Tahoma"/>
            <family val="2"/>
          </rPr>
          <t>Če ti ne uspe napisati številke nič (0), najprej napiši opuščaj ('), ki ga napišeš tako, da pritisneš tipko Shift in tipko, ki ima poševnico in vprašaj, nato pa številko 0.</t>
        </r>
      </text>
    </comment>
    <comment ref="K25" authorId="0">
      <text>
        <r>
          <rPr>
            <sz val="18"/>
            <rFont val="Tahoma"/>
            <family val="2"/>
          </rPr>
          <t>Če ti ne uspe napisati številke nič (0), najprej napiši opuščaj ('), ki ga napišeš tako, da pritisneš tipko Shift in tipko, ki ima poševnico in vprašaj, nato pa številko 0.</t>
        </r>
      </text>
    </comment>
    <comment ref="K26" authorId="0">
      <text>
        <r>
          <rPr>
            <sz val="18"/>
            <rFont val="Tahoma"/>
            <family val="2"/>
          </rPr>
          <t>Če ti ne uspe napisati številke nič (0), najprej napiši opuščaj ('), ki ga napišeš tako, da pritisneš tipko Shift in tipko, ki ima poševnico in vprašaj, nato pa številko 0.</t>
        </r>
      </text>
    </comment>
  </commentList>
</comments>
</file>

<file path=xl/sharedStrings.xml><?xml version="1.0" encoding="utf-8"?>
<sst xmlns="http://schemas.openxmlformats.org/spreadsheetml/2006/main" count="1050" uniqueCount="235">
  <si>
    <t/>
  </si>
  <si>
    <t xml:space="preserve">DEČKI TENIS 11 </t>
  </si>
  <si>
    <t>vrsta turnirja</t>
  </si>
  <si>
    <t>klub</t>
  </si>
  <si>
    <t>vodja tekmovanja</t>
  </si>
  <si>
    <t>vrhovni  sodnik</t>
  </si>
  <si>
    <t>OP 8-11 LET</t>
  </si>
  <si>
    <t>ANJA REGENT</t>
  </si>
  <si>
    <t>priimek</t>
  </si>
  <si>
    <t>ime</t>
  </si>
  <si>
    <t>2</t>
  </si>
  <si>
    <t>3</t>
  </si>
  <si>
    <t>4</t>
  </si>
  <si>
    <t>5</t>
  </si>
  <si>
    <t>6</t>
  </si>
  <si>
    <t>7</t>
  </si>
  <si>
    <t>8</t>
  </si>
  <si>
    <t>9</t>
  </si>
  <si>
    <t>10</t>
  </si>
  <si>
    <t>11</t>
  </si>
  <si>
    <t>12</t>
  </si>
  <si>
    <t>13</t>
  </si>
  <si>
    <t>14</t>
  </si>
  <si>
    <t>15</t>
  </si>
  <si>
    <t>16</t>
  </si>
  <si>
    <t>18</t>
  </si>
  <si>
    <t>19</t>
  </si>
  <si>
    <t>20</t>
  </si>
  <si>
    <t>21</t>
  </si>
  <si>
    <t>22</t>
  </si>
  <si>
    <t>23</t>
  </si>
  <si>
    <t>24</t>
  </si>
  <si>
    <t>25</t>
  </si>
  <si>
    <t>26</t>
  </si>
  <si>
    <t>27</t>
  </si>
  <si>
    <t>28</t>
  </si>
  <si>
    <t>29</t>
  </si>
  <si>
    <t>30</t>
  </si>
  <si>
    <t>31</t>
  </si>
  <si>
    <t>32</t>
  </si>
  <si>
    <t xml:space="preserve">DEČKI TENIS 10 </t>
  </si>
  <si>
    <t xml:space="preserve">OP 8 - 11 LET </t>
  </si>
  <si>
    <t>OP 8 - 11 LET TK LUKA KOPER</t>
  </si>
  <si>
    <t>ŠIMONKA, Alexander Evan</t>
  </si>
  <si>
    <t>PUŠLAR, Anže</t>
  </si>
  <si>
    <t>PUŠLAR, Vid</t>
  </si>
  <si>
    <t>MARINCIC, LOVRO</t>
  </si>
  <si>
    <t>ASENBERGER, Julijan</t>
  </si>
  <si>
    <t>BOIKO, Artem</t>
  </si>
  <si>
    <t>FLEGO, Matias</t>
  </si>
  <si>
    <t>JURIČ, Jure</t>
  </si>
  <si>
    <t>KEREKES, Milan</t>
  </si>
  <si>
    <t>KRISTYAN, ADAM</t>
  </si>
  <si>
    <t>MAGES, MIHAILO</t>
  </si>
  <si>
    <t>MARINCIC MOZE, Metod</t>
  </si>
  <si>
    <t>PRIMC, Matej</t>
  </si>
  <si>
    <t>RADI, luka</t>
  </si>
  <si>
    <t>RAVBAR, Zak</t>
  </si>
  <si>
    <t>ROZMAN, Timotej</t>
  </si>
  <si>
    <t>SATLER, Benjamin</t>
  </si>
  <si>
    <t>SKETAKO, Val</t>
  </si>
  <si>
    <t>SLEVEC, Izak</t>
  </si>
  <si>
    <t>STANIČ, Timotej</t>
  </si>
  <si>
    <t>SZUCS, Milan</t>
  </si>
  <si>
    <t>TAJTA, Aron</t>
  </si>
  <si>
    <t>TOMŠIČ, Erik</t>
  </si>
  <si>
    <t>VUKOVIĆ, Nikolaj</t>
  </si>
  <si>
    <t>Piantoni Tinej</t>
  </si>
  <si>
    <t xml:space="preserve">DEKLICE  TENIS 10 </t>
  </si>
  <si>
    <t xml:space="preserve">DEKLICE TENIS 11 </t>
  </si>
  <si>
    <t>ARSIČ, Naja</t>
  </si>
  <si>
    <t>ČAMDŽIĆ, Zara</t>
  </si>
  <si>
    <t>BOZICEK, SOFIA</t>
  </si>
  <si>
    <t>CIMERMAN, Heidi</t>
  </si>
  <si>
    <t>KRALJ, Lia</t>
  </si>
  <si>
    <t>OLUP, Zoja</t>
  </si>
  <si>
    <t>ZRNIĆ, Nikol</t>
  </si>
  <si>
    <t>DVORŠEK BINE</t>
  </si>
  <si>
    <t>ŠIMONKA</t>
  </si>
  <si>
    <t>KRISTYAN</t>
  </si>
  <si>
    <t>60</t>
  </si>
  <si>
    <t>ASENBERGER</t>
  </si>
  <si>
    <t>63</t>
  </si>
  <si>
    <t>PRIMIC</t>
  </si>
  <si>
    <t>61</t>
  </si>
  <si>
    <t>FLEGO</t>
  </si>
  <si>
    <t>JURIČ</t>
  </si>
  <si>
    <t>ŠKETAKO</t>
  </si>
  <si>
    <t>PUŠLAR</t>
  </si>
  <si>
    <t>MARINČIČ</t>
  </si>
  <si>
    <t>ROŽMAN</t>
  </si>
  <si>
    <t>64</t>
  </si>
  <si>
    <t>STANIČ</t>
  </si>
  <si>
    <t>TAJTA</t>
  </si>
  <si>
    <t>KEREKES</t>
  </si>
  <si>
    <t>SATLER</t>
  </si>
  <si>
    <t>SZUCS</t>
  </si>
  <si>
    <t>MOŽE</t>
  </si>
  <si>
    <t>SLEVEC</t>
  </si>
  <si>
    <t>BYE</t>
  </si>
  <si>
    <t>MAGES</t>
  </si>
  <si>
    <t>DVORŠEK</t>
  </si>
  <si>
    <t>TOMŠIČ</t>
  </si>
  <si>
    <t>BOIKO</t>
  </si>
  <si>
    <t>RADI</t>
  </si>
  <si>
    <t>42</t>
  </si>
  <si>
    <t>VUKOVIČ</t>
  </si>
  <si>
    <t>RAVBAR</t>
  </si>
  <si>
    <t>PIANTONI</t>
  </si>
  <si>
    <t>54(3)</t>
  </si>
  <si>
    <t>40</t>
  </si>
  <si>
    <r>
      <t xml:space="preserve">ROUND ROBIN </t>
    </r>
    <r>
      <rPr>
        <b/>
        <i/>
        <sz val="24"/>
        <color indexed="8"/>
        <rFont val="Times New Roman CE"/>
        <family val="1"/>
      </rPr>
      <t>(4 v skupini)</t>
    </r>
  </si>
  <si>
    <t>list ševilka:</t>
  </si>
  <si>
    <t>kategorija:</t>
  </si>
  <si>
    <t>in teniški klub:</t>
  </si>
  <si>
    <t>datum:</t>
  </si>
  <si>
    <t>tekmovanje:</t>
  </si>
  <si>
    <t>število igralcev:</t>
  </si>
  <si>
    <t>skupina:   A</t>
  </si>
  <si>
    <t>število zmag</t>
  </si>
  <si>
    <t>vrstni red</t>
  </si>
  <si>
    <t>Tabela za izračun točk</t>
  </si>
  <si>
    <t>šifra</t>
  </si>
  <si>
    <t>točke</t>
  </si>
  <si>
    <t>skupaj točk</t>
  </si>
  <si>
    <t>02</t>
  </si>
  <si>
    <t>0</t>
  </si>
  <si>
    <t>skupina:   B</t>
  </si>
  <si>
    <t>skupina:   C</t>
  </si>
  <si>
    <t>VAL</t>
  </si>
  <si>
    <t>vodja tekmovanja:</t>
  </si>
  <si>
    <t>podpis:</t>
  </si>
  <si>
    <t>vrstni red igranja po skupinah:</t>
  </si>
  <si>
    <t>vrhovni sodnik:</t>
  </si>
  <si>
    <t>1 : 4  *  2 : 3  *  1 : 2  *  3 : 4  *  1 : 3  *  2 : 4</t>
  </si>
  <si>
    <t>predstavnik igralcev:</t>
  </si>
  <si>
    <t xml:space="preserve">skupina: D  SOBOTA </t>
  </si>
  <si>
    <t>NIKOLAJ</t>
  </si>
  <si>
    <t>STANOJEVIČ</t>
  </si>
  <si>
    <t>LAN</t>
  </si>
  <si>
    <t>BAIER</t>
  </si>
  <si>
    <t>KEVIN</t>
  </si>
  <si>
    <t xml:space="preserve">skupina: E  SOBOTA </t>
  </si>
  <si>
    <t xml:space="preserve">skupina: F  SOBOTA </t>
  </si>
  <si>
    <t>OP 8-11</t>
  </si>
  <si>
    <t>GLAVNI TURNIR</t>
  </si>
  <si>
    <t>DEČKI - MIDI TENIS</t>
  </si>
  <si>
    <t>rang turnirja</t>
  </si>
  <si>
    <t>št.igralcev</t>
  </si>
  <si>
    <t>status</t>
  </si>
  <si>
    <t>2. kolo</t>
  </si>
  <si>
    <t>polfinale</t>
  </si>
  <si>
    <t>finale</t>
  </si>
  <si>
    <t>zmagovalec/ka</t>
  </si>
  <si>
    <t>A1</t>
  </si>
  <si>
    <t>Matias</t>
  </si>
  <si>
    <t>D2</t>
  </si>
  <si>
    <t>Lan</t>
  </si>
  <si>
    <t>CAJHEN</t>
  </si>
  <si>
    <t>Matevž</t>
  </si>
  <si>
    <t>OSOVNIKAR</t>
  </si>
  <si>
    <t>C1</t>
  </si>
  <si>
    <t>Aljaž</t>
  </si>
  <si>
    <t>D1</t>
  </si>
  <si>
    <t>Soma</t>
  </si>
  <si>
    <t>GONZALES</t>
  </si>
  <si>
    <t>Miron</t>
  </si>
  <si>
    <t>C2</t>
  </si>
  <si>
    <t>Val</t>
  </si>
  <si>
    <t>B1</t>
  </si>
  <si>
    <t>Timotej</t>
  </si>
  <si>
    <t>A2</t>
  </si>
  <si>
    <t>B2</t>
  </si>
  <si>
    <t>število igralk:</t>
  </si>
  <si>
    <t xml:space="preserve">skupina: A  SOBOTA </t>
  </si>
  <si>
    <t xml:space="preserve">skupina: B  SOBOTA </t>
  </si>
  <si>
    <t xml:space="preserve">skupina: C SOBOTA </t>
  </si>
  <si>
    <t>predstavnica igralk:</t>
  </si>
  <si>
    <t>PAVŠIČ LANA</t>
  </si>
  <si>
    <t>ČOK, MATIJA</t>
  </si>
  <si>
    <t>DEČKI - MINI TENIS</t>
  </si>
  <si>
    <t>REMIŠTAR, LANA</t>
  </si>
  <si>
    <t>SOFIA</t>
  </si>
  <si>
    <t xml:space="preserve">SNEŽIČ </t>
  </si>
  <si>
    <t>MIA</t>
  </si>
  <si>
    <t>BABIČ</t>
  </si>
  <si>
    <t>VERONIKA</t>
  </si>
  <si>
    <t>DEKLICE - MINI TENIS</t>
  </si>
  <si>
    <t>Anja Regent</t>
  </si>
  <si>
    <t>ARSIČ</t>
  </si>
  <si>
    <t>KRALJ</t>
  </si>
  <si>
    <t>ZRNIČ</t>
  </si>
  <si>
    <t>ČAMDŽIĆ</t>
  </si>
  <si>
    <t>OLUP</t>
  </si>
  <si>
    <t>CIMERMAN</t>
  </si>
  <si>
    <t>BOŽIČEK</t>
  </si>
  <si>
    <t>ZRNIČ, ALEKSEJ</t>
  </si>
  <si>
    <t>PEROŠA, BENJAMIN</t>
  </si>
  <si>
    <t>SOMA</t>
  </si>
  <si>
    <t>STANOJEVIČ LAN</t>
  </si>
  <si>
    <t>ČEH</t>
  </si>
  <si>
    <t>TINE</t>
  </si>
  <si>
    <t>PEROŠA</t>
  </si>
  <si>
    <t>BENJAMIN</t>
  </si>
  <si>
    <t>JAN</t>
  </si>
  <si>
    <t>ZEVNIK</t>
  </si>
  <si>
    <t>ALEKSEJ</t>
  </si>
  <si>
    <t>MIRON</t>
  </si>
  <si>
    <t>VRŠIČ DALEN</t>
  </si>
  <si>
    <t>ČOK MATIJA</t>
  </si>
  <si>
    <t xml:space="preserve">VRŠIČ </t>
  </si>
  <si>
    <t>LOVŠIN</t>
  </si>
  <si>
    <t>AJDA</t>
  </si>
  <si>
    <t>DJURIČ</t>
  </si>
  <si>
    <t>MILA</t>
  </si>
  <si>
    <t>REMIŠTER</t>
  </si>
  <si>
    <t>LANA</t>
  </si>
  <si>
    <t xml:space="preserve">BABIČ </t>
  </si>
  <si>
    <t>SEVŠEK</t>
  </si>
  <si>
    <t>TESA</t>
  </si>
  <si>
    <t>PERIC</t>
  </si>
  <si>
    <t>SNEŽIČ</t>
  </si>
  <si>
    <t>MIJA</t>
  </si>
  <si>
    <t xml:space="preserve"> MOŽE MILA</t>
  </si>
  <si>
    <t>PEROŠA BENJAMIN</t>
  </si>
  <si>
    <t>ŠKETAKO VAL</t>
  </si>
  <si>
    <t>62</t>
  </si>
  <si>
    <t>BAJREKTAREVIČ SARA</t>
  </si>
  <si>
    <t>NOVAKOVIČ LEA</t>
  </si>
  <si>
    <t>BODIROŽA LANA</t>
  </si>
  <si>
    <t>DEKLICE - MIDI TENIS</t>
  </si>
  <si>
    <t xml:space="preserve">NOVAKOVIČ </t>
  </si>
  <si>
    <t>BODIROŽA</t>
  </si>
  <si>
    <t>NED 10.00</t>
  </si>
  <si>
    <t>ČAMDŽIČ</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</si>
</sst>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_ ;_ * \(#,##0\)_ ;_ * &quot;-&quot;_)_ ;_ @_ "/>
    <numFmt numFmtId="170" formatCode="_ * #,##0.00_)\ &quot;€&quot;_ ;_ * \(#,##0.00\)\ &quot;€&quot;_ ;_ * &quot;-&quot;??_)\ &quot;€&quot;_ ;_ @_ "/>
    <numFmt numFmtId="171" formatCode="_ * #,##0.00_)_ ;_ * \(#,##0.00\)_ ;_ * &quot;-&quot;??_)_ ;_ @_ "/>
    <numFmt numFmtId="172" formatCode="_-* #,##0\ _€_-;\-* #,##0\ _€_-;_-* &quot;-&quot;\ _€_-;_-@_-"/>
    <numFmt numFmtId="173" formatCode="_-* #,##0.00\ _€_-;\-* #,##0.00\ _€_-;_-* &quot;-&quot;??\ _€_-;_-@_-"/>
    <numFmt numFmtId="174" formatCode="#,##0\ &quot;SIT&quot;;\-#,##0\ &quot;SIT&quot;"/>
    <numFmt numFmtId="175" formatCode="#,##0\ &quot;SIT&quot;;[Red]\-#,##0\ &quot;SIT&quot;"/>
    <numFmt numFmtId="176" formatCode="#,##0.00\ &quot;SIT&quot;;\-#,##0.00\ &quot;SIT&quot;"/>
    <numFmt numFmtId="177" formatCode="#,##0.00\ &quot;SIT&quot;;[Red]\-#,##0.00\ &quot;SIT&quot;"/>
    <numFmt numFmtId="178" formatCode="_-* #,##0\ &quot;SIT&quot;_-;\-* #,##0\ &quot;SIT&quot;_-;_-* &quot;-&quot;\ &quot;SIT&quot;_-;_-@_-"/>
    <numFmt numFmtId="179" formatCode="_-* #,##0\ _S_I_T_-;\-* #,##0\ _S_I_T_-;_-* &quot;-&quot;\ _S_I_T_-;_-@_-"/>
    <numFmt numFmtId="180" formatCode="_-* #,##0.00\ &quot;SIT&quot;_-;\-* #,##0.00\ &quot;SIT&quot;_-;_-* &quot;-&quot;??\ &quot;SIT&quot;_-;_-@_-"/>
    <numFmt numFmtId="181" formatCode="_-* #,##0.00\ _S_I_T_-;\-* #,##0.00\ _S_I_T_-;_-* &quot;-&quot;??\ _S_I_T_-;_-@_-"/>
    <numFmt numFmtId="182" formatCode="&quot;True&quot;;&quot;True&quot;;&quot;False&quot;"/>
    <numFmt numFmtId="183" formatCode="&quot;On&quot;;&quot;On&quot;;&quot;Off&quot;"/>
    <numFmt numFmtId="184" formatCode="[$€-2]\ #,##0.00_);[Red]\([$€-2]\ #,##0.00\)"/>
    <numFmt numFmtId="185" formatCode="[$-424]d\.\ mmmm\ yyyy"/>
    <numFmt numFmtId="186" formatCode="&quot;Yes&quot;;&quot;Yes&quot;;&quot;No&quot;"/>
    <numFmt numFmtId="187" formatCode="_-&quot;$&quot;* #,##0.00_-;\-&quot;$&quot;* #,##0.00_-;_-&quot;$&quot;* &quot;-&quot;??_-;_-@_-"/>
    <numFmt numFmtId="188" formatCode="0_)"/>
  </numFmts>
  <fonts count="126">
    <font>
      <sz val="10"/>
      <name val="Arial"/>
      <family val="0"/>
    </font>
    <font>
      <b/>
      <sz val="12"/>
      <name val="Arial"/>
      <family val="2"/>
    </font>
    <font>
      <u val="single"/>
      <sz val="10"/>
      <color indexed="12"/>
      <name val="Arial"/>
      <family val="2"/>
    </font>
    <font>
      <u val="single"/>
      <sz val="10"/>
      <color indexed="36"/>
      <name val="Arial"/>
      <family val="2"/>
    </font>
    <font>
      <sz val="8"/>
      <name val="Verdana"/>
      <family val="2"/>
    </font>
    <font>
      <sz val="10"/>
      <name val="Verdana"/>
      <family val="2"/>
    </font>
    <font>
      <sz val="8"/>
      <name val="Arial"/>
      <family val="2"/>
    </font>
    <font>
      <b/>
      <sz val="16"/>
      <name val="Arial"/>
      <family val="2"/>
    </font>
    <font>
      <b/>
      <sz val="14"/>
      <name val="Arial"/>
      <family val="2"/>
    </font>
    <font>
      <sz val="9"/>
      <name val="Arial"/>
      <family val="2"/>
    </font>
    <font>
      <b/>
      <sz val="9"/>
      <name val="Arial"/>
      <family val="2"/>
    </font>
    <font>
      <sz val="9"/>
      <color indexed="9"/>
      <name val="Arial"/>
      <family val="2"/>
    </font>
    <font>
      <sz val="10"/>
      <color indexed="9"/>
      <name val="Arial"/>
      <family val="2"/>
    </font>
    <font>
      <b/>
      <i/>
      <sz val="9"/>
      <name val="Arial"/>
      <family val="2"/>
    </font>
    <font>
      <b/>
      <sz val="9"/>
      <color indexed="9"/>
      <name val="Arial"/>
      <family val="2"/>
    </font>
    <font>
      <sz val="9"/>
      <color indexed="8"/>
      <name val="Arial"/>
      <family val="2"/>
    </font>
    <font>
      <sz val="8"/>
      <color indexed="8"/>
      <name val="Arial"/>
      <family val="2"/>
    </font>
    <font>
      <b/>
      <sz val="8"/>
      <name val="Arial"/>
      <family val="2"/>
    </font>
    <font>
      <sz val="6"/>
      <name val="Verdana"/>
      <family val="2"/>
    </font>
    <font>
      <b/>
      <sz val="10"/>
      <name val="Arial"/>
      <family val="2"/>
    </font>
    <font>
      <sz val="8"/>
      <color indexed="9"/>
      <name val="Arial"/>
      <family val="2"/>
    </font>
    <font>
      <b/>
      <sz val="11"/>
      <name val="Verdana"/>
      <family val="2"/>
    </font>
    <font>
      <b/>
      <sz val="11"/>
      <name val="Arial"/>
      <family val="2"/>
    </font>
    <font>
      <sz val="10"/>
      <name val="Times New Roman"/>
      <family val="1"/>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name val="Calibri"/>
      <family val="2"/>
    </font>
    <font>
      <sz val="8"/>
      <color indexed="23"/>
      <name val="Verdana"/>
      <family val="2"/>
    </font>
    <font>
      <sz val="12"/>
      <color indexed="8"/>
      <name val="Times New Roman"/>
      <family val="1"/>
    </font>
    <font>
      <sz val="10"/>
      <color indexed="8"/>
      <name val="Times New Roman"/>
      <family val="1"/>
    </font>
    <font>
      <sz val="16"/>
      <color indexed="24"/>
      <name val="Times New Roman"/>
      <family val="1"/>
    </font>
    <font>
      <i/>
      <sz val="8"/>
      <color indexed="8"/>
      <name val="Times New Roman CE"/>
      <family val="1"/>
    </font>
    <font>
      <b/>
      <i/>
      <sz val="36"/>
      <color indexed="8"/>
      <name val="Times New Roman CE"/>
      <family val="1"/>
    </font>
    <font>
      <b/>
      <i/>
      <sz val="24"/>
      <color indexed="8"/>
      <name val="Times New Roman CE"/>
      <family val="1"/>
    </font>
    <font>
      <sz val="8"/>
      <color indexed="9"/>
      <name val="Times New Roman CE"/>
      <family val="1"/>
    </font>
    <font>
      <sz val="16"/>
      <color indexed="24"/>
      <name val="Times"/>
      <family val="0"/>
    </font>
    <font>
      <sz val="16"/>
      <name val="Times"/>
      <family val="0"/>
    </font>
    <font>
      <i/>
      <sz val="16"/>
      <color indexed="8"/>
      <name val="Times New Roman CE"/>
      <family val="0"/>
    </font>
    <font>
      <i/>
      <sz val="24"/>
      <color indexed="8"/>
      <name val="Times New Roman CE"/>
      <family val="1"/>
    </font>
    <font>
      <b/>
      <sz val="22"/>
      <color indexed="8"/>
      <name val="Times New Roman CE"/>
      <family val="1"/>
    </font>
    <font>
      <b/>
      <sz val="36"/>
      <color indexed="8"/>
      <name val="Times New Roman CE"/>
      <family val="1"/>
    </font>
    <font>
      <b/>
      <sz val="36"/>
      <name val="Times New Roman CE"/>
      <family val="1"/>
    </font>
    <font>
      <sz val="16"/>
      <name val="Times New Roman CE"/>
      <family val="1"/>
    </font>
    <font>
      <i/>
      <sz val="22"/>
      <color indexed="8"/>
      <name val="Times New Roman CE"/>
      <family val="1"/>
    </font>
    <font>
      <b/>
      <sz val="18"/>
      <color indexed="8"/>
      <name val="Times New Roman CE"/>
      <family val="1"/>
    </font>
    <font>
      <sz val="24"/>
      <name val="Times New Roman CE"/>
      <family val="1"/>
    </font>
    <font>
      <sz val="22"/>
      <color indexed="8"/>
      <name val="Times New Roman CE"/>
      <family val="1"/>
    </font>
    <font>
      <b/>
      <i/>
      <sz val="26"/>
      <color indexed="8"/>
      <name val="Times New Roman CE"/>
      <family val="1"/>
    </font>
    <font>
      <i/>
      <sz val="26"/>
      <color indexed="8"/>
      <name val="Times New Roman CE"/>
      <family val="1"/>
    </font>
    <font>
      <sz val="36"/>
      <color indexed="8"/>
      <name val="Times New Roman CE"/>
      <family val="1"/>
    </font>
    <font>
      <sz val="24"/>
      <color indexed="24"/>
      <name val="Times"/>
      <family val="0"/>
    </font>
    <font>
      <sz val="36"/>
      <name val="Times New Roman CE"/>
      <family val="1"/>
    </font>
    <font>
      <sz val="24"/>
      <color indexed="24"/>
      <name val="Times New Roman"/>
      <family val="1"/>
    </font>
    <font>
      <sz val="22"/>
      <name val="Times"/>
      <family val="0"/>
    </font>
    <font>
      <sz val="22"/>
      <color indexed="24"/>
      <name val="Times"/>
      <family val="0"/>
    </font>
    <font>
      <sz val="22"/>
      <name val="Times New Roman CE"/>
      <family val="1"/>
    </font>
    <font>
      <sz val="18"/>
      <name val="Times New Roman CE"/>
      <family val="1"/>
    </font>
    <font>
      <sz val="22"/>
      <color indexed="24"/>
      <name val="Times New Roman"/>
      <family val="1"/>
    </font>
    <font>
      <i/>
      <sz val="28"/>
      <color indexed="8"/>
      <name val="Times New Roman CE"/>
      <family val="1"/>
    </font>
    <font>
      <sz val="24"/>
      <name val="Verdana"/>
      <family val="2"/>
    </font>
    <font>
      <sz val="24"/>
      <color indexed="8"/>
      <name val="Times New Roman CE"/>
      <family val="1"/>
    </font>
    <font>
      <sz val="14"/>
      <color indexed="9"/>
      <name val="Times New Roman CE"/>
      <family val="1"/>
    </font>
    <font>
      <sz val="8"/>
      <color indexed="8"/>
      <name val="Times New Roman CE"/>
      <family val="1"/>
    </font>
    <font>
      <i/>
      <sz val="20"/>
      <color indexed="8"/>
      <name val="Times New Roman CE"/>
      <family val="0"/>
    </font>
    <font>
      <sz val="24"/>
      <name val="Times New Roman"/>
      <family val="1"/>
    </font>
    <font>
      <sz val="24"/>
      <name val="Times"/>
      <family val="0"/>
    </font>
    <font>
      <b/>
      <i/>
      <sz val="20"/>
      <color indexed="8"/>
      <name val="Times New Roman CE"/>
      <family val="0"/>
    </font>
    <font>
      <sz val="16"/>
      <name val="Times New Roman"/>
      <family val="1"/>
    </font>
    <font>
      <sz val="12"/>
      <color indexed="24"/>
      <name val="Times"/>
      <family val="0"/>
    </font>
    <font>
      <sz val="12"/>
      <name val="Times"/>
      <family val="0"/>
    </font>
    <font>
      <i/>
      <sz val="24"/>
      <color indexed="9"/>
      <name val="Times New Roman CE"/>
      <family val="1"/>
    </font>
    <font>
      <i/>
      <sz val="12"/>
      <color indexed="8"/>
      <name val="Times New Roman CE"/>
      <family val="0"/>
    </font>
    <font>
      <i/>
      <sz val="12"/>
      <color indexed="9"/>
      <name val="Times New Roman CE"/>
      <family val="1"/>
    </font>
    <font>
      <sz val="16"/>
      <color indexed="24"/>
      <name val="Times New Roman CE"/>
      <family val="0"/>
    </font>
    <font>
      <sz val="16"/>
      <color indexed="9"/>
      <name val="Times New Roman CE"/>
      <family val="1"/>
    </font>
    <font>
      <b/>
      <sz val="24"/>
      <color indexed="24"/>
      <name val="Times New Roman CE"/>
      <family val="0"/>
    </font>
    <font>
      <sz val="16"/>
      <color indexed="24"/>
      <name val="Arial"/>
      <family val="2"/>
    </font>
    <font>
      <sz val="16"/>
      <name val="Arial"/>
      <family val="2"/>
    </font>
    <font>
      <b/>
      <sz val="20"/>
      <color indexed="24"/>
      <name val="Times New Roman CE"/>
      <family val="0"/>
    </font>
    <font>
      <sz val="20"/>
      <name val="Tahoma"/>
      <family val="2"/>
    </font>
    <font>
      <sz val="8"/>
      <name val="Tahoma"/>
      <family val="2"/>
    </font>
    <font>
      <b/>
      <sz val="9"/>
      <name val="Tahoma"/>
      <family val="2"/>
    </font>
    <font>
      <sz val="18"/>
      <name val="Tahoma"/>
      <family val="2"/>
    </font>
    <font>
      <i/>
      <sz val="8"/>
      <color indexed="10"/>
      <name val="Arial"/>
      <family val="2"/>
    </font>
    <font>
      <sz val="11"/>
      <name val="Arial"/>
      <family val="2"/>
    </font>
    <font>
      <sz val="7"/>
      <color indexed="9"/>
      <name val="Arial"/>
      <family val="2"/>
    </font>
    <font>
      <sz val="7"/>
      <name val="Arial"/>
      <family val="2"/>
    </font>
    <font>
      <b/>
      <i/>
      <sz val="22"/>
      <color indexed="8"/>
      <name val="Times New Roman CE"/>
      <family val="1"/>
    </font>
    <font>
      <sz val="24"/>
      <color indexed="24"/>
      <name val="Times New Roman CE"/>
      <family val="1"/>
    </font>
    <font>
      <sz val="22"/>
      <color indexed="24"/>
      <name val="Times New Roman CE"/>
      <family val="1"/>
    </font>
    <font>
      <i/>
      <sz val="16"/>
      <color indexed="9"/>
      <name val="Times New Roman CE"/>
      <family val="1"/>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8"/>
      <color rgb="FF666666"/>
      <name val="Verdana"/>
      <family val="2"/>
    </font>
    <font>
      <sz val="12"/>
      <color rgb="FF000000"/>
      <name val="Times New Roman"/>
      <family val="1"/>
    </font>
    <font>
      <sz val="10"/>
      <color rgb="FF00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indexed="42"/>
        <bgColor indexed="64"/>
      </patternFill>
    </fill>
    <fill>
      <patternFill patternType="lightGray"/>
    </fill>
  </fills>
  <borders count="41">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style="medium"/>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medium"/>
      <right style="medium"/>
      <top style="medium"/>
      <bottom style="thin"/>
    </border>
    <border>
      <left style="medium"/>
      <right style="medium"/>
      <top>
        <color indexed="63"/>
      </top>
      <bottom style="medium"/>
    </border>
    <border>
      <left style="thin"/>
      <right style="thin"/>
      <top>
        <color indexed="63"/>
      </top>
      <bottom style="thin"/>
    </border>
    <border>
      <left style="thin"/>
      <right>
        <color indexed="63"/>
      </right>
      <top>
        <color indexed="63"/>
      </top>
      <bottom style="medium"/>
    </border>
    <border>
      <left style="thin"/>
      <right>
        <color indexed="63"/>
      </right>
      <top style="medium"/>
      <bottom>
        <color indexed="63"/>
      </bottom>
    </border>
    <border>
      <left>
        <color indexed="63"/>
      </left>
      <right>
        <color indexed="63"/>
      </right>
      <top>
        <color indexed="63"/>
      </top>
      <bottom style="hair"/>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hair"/>
      <bottom style="hair"/>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style="medium"/>
      <top style="thin"/>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6" fillId="2" borderId="0" applyNumberFormat="0" applyBorder="0" applyAlignment="0" applyProtection="0"/>
    <xf numFmtId="0" fontId="106" fillId="3" borderId="0" applyNumberFormat="0" applyBorder="0" applyAlignment="0" applyProtection="0"/>
    <xf numFmtId="0" fontId="106" fillId="4" borderId="0" applyNumberFormat="0" applyBorder="0" applyAlignment="0" applyProtection="0"/>
    <xf numFmtId="0" fontId="106" fillId="5" borderId="0" applyNumberFormat="0" applyBorder="0" applyAlignment="0" applyProtection="0"/>
    <xf numFmtId="0" fontId="106" fillId="6" borderId="0" applyNumberFormat="0" applyBorder="0" applyAlignment="0" applyProtection="0"/>
    <xf numFmtId="0" fontId="106" fillId="7" borderId="0" applyNumberFormat="0" applyBorder="0" applyAlignment="0" applyProtection="0"/>
    <xf numFmtId="0" fontId="106" fillId="8" borderId="0" applyNumberFormat="0" applyBorder="0" applyAlignment="0" applyProtection="0"/>
    <xf numFmtId="0" fontId="106" fillId="9" borderId="0" applyNumberFormat="0" applyBorder="0" applyAlignment="0" applyProtection="0"/>
    <xf numFmtId="0" fontId="106" fillId="10" borderId="0" applyNumberFormat="0" applyBorder="0" applyAlignment="0" applyProtection="0"/>
    <xf numFmtId="0" fontId="106" fillId="11" borderId="0" applyNumberFormat="0" applyBorder="0" applyAlignment="0" applyProtection="0"/>
    <xf numFmtId="0" fontId="106" fillId="12" borderId="0" applyNumberFormat="0" applyBorder="0" applyAlignment="0" applyProtection="0"/>
    <xf numFmtId="0" fontId="106" fillId="13"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187" fontId="0" fillId="0" borderId="0" applyFont="0" applyFill="0" applyBorder="0" applyAlignment="0" applyProtection="0"/>
    <xf numFmtId="0" fontId="108" fillId="20" borderId="0" applyNumberFormat="0" applyBorder="0" applyAlignment="0" applyProtection="0"/>
    <xf numFmtId="0" fontId="2" fillId="0" borderId="0" applyNumberFormat="0" applyFill="0" applyBorder="0" applyAlignment="0" applyProtection="0"/>
    <xf numFmtId="0" fontId="109" fillId="21" borderId="1" applyNumberFormat="0" applyAlignment="0" applyProtection="0"/>
    <xf numFmtId="0" fontId="110" fillId="0" borderId="0" applyNumberFormat="0" applyFill="0" applyBorder="0" applyAlignment="0" applyProtection="0"/>
    <xf numFmtId="0" fontId="111" fillId="0" borderId="2" applyNumberFormat="0" applyFill="0" applyAlignment="0" applyProtection="0"/>
    <xf numFmtId="0" fontId="112" fillId="0" borderId="3" applyNumberFormat="0" applyFill="0" applyAlignment="0" applyProtection="0"/>
    <xf numFmtId="0" fontId="113" fillId="0" borderId="4" applyNumberFormat="0" applyFill="0" applyAlignment="0" applyProtection="0"/>
    <xf numFmtId="0" fontId="113" fillId="0" borderId="0" applyNumberFormat="0" applyFill="0" applyBorder="0" applyAlignment="0" applyProtection="0"/>
    <xf numFmtId="0" fontId="5"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114" fillId="22" borderId="0" applyNumberFormat="0" applyBorder="0" applyAlignment="0" applyProtection="0"/>
    <xf numFmtId="0" fontId="106" fillId="0" borderId="0">
      <alignment/>
      <protection/>
    </xf>
    <xf numFmtId="0" fontId="0"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07" fillId="24" borderId="0" applyNumberFormat="0" applyBorder="0" applyAlignment="0" applyProtection="0"/>
    <xf numFmtId="0" fontId="107" fillId="25" borderId="0" applyNumberFormat="0" applyBorder="0" applyAlignment="0" applyProtection="0"/>
    <xf numFmtId="0" fontId="107" fillId="26" borderId="0" applyNumberFormat="0" applyBorder="0" applyAlignment="0" applyProtection="0"/>
    <xf numFmtId="0" fontId="107" fillId="27" borderId="0" applyNumberFormat="0" applyBorder="0" applyAlignment="0" applyProtection="0"/>
    <xf numFmtId="0" fontId="107" fillId="28" borderId="0" applyNumberFormat="0" applyBorder="0" applyAlignment="0" applyProtection="0"/>
    <xf numFmtId="0" fontId="107" fillId="29" borderId="0" applyNumberFormat="0" applyBorder="0" applyAlignment="0" applyProtection="0"/>
    <xf numFmtId="0" fontId="117" fillId="0" borderId="6" applyNumberFormat="0" applyFill="0" applyAlignment="0" applyProtection="0"/>
    <xf numFmtId="0" fontId="118" fillId="30" borderId="7" applyNumberFormat="0" applyAlignment="0" applyProtection="0"/>
    <xf numFmtId="0" fontId="119" fillId="21" borderId="8" applyNumberFormat="0" applyAlignment="0" applyProtection="0"/>
    <xf numFmtId="0" fontId="120" fillId="31" borderId="0" applyNumberFormat="0" applyBorder="0" applyAlignment="0" applyProtection="0"/>
    <xf numFmtId="180" fontId="0" fillId="0" borderId="0" applyFont="0" applyFill="0" applyBorder="0" applyAlignment="0" applyProtection="0"/>
    <xf numFmtId="178" fontId="0" fillId="0" borderId="0" applyFont="0" applyFill="0" applyBorder="0" applyAlignment="0" applyProtection="0"/>
    <xf numFmtId="187" fontId="0" fillId="0" borderId="0" applyFon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121" fillId="32" borderId="8" applyNumberFormat="0" applyAlignment="0" applyProtection="0"/>
    <xf numFmtId="0" fontId="122" fillId="0" borderId="9" applyNumberFormat="0" applyFill="0" applyAlignment="0" applyProtection="0"/>
  </cellStyleXfs>
  <cellXfs count="345">
    <xf numFmtId="0" fontId="0" fillId="0" borderId="0" xfId="0" applyAlignment="1">
      <alignment/>
    </xf>
    <xf numFmtId="0" fontId="6" fillId="0" borderId="0" xfId="42" applyFont="1" applyAlignment="1">
      <alignment horizontal="center"/>
      <protection/>
    </xf>
    <xf numFmtId="0" fontId="6" fillId="0" borderId="0" xfId="42" applyFont="1" applyAlignment="1">
      <alignment horizontal="center" vertical="center"/>
      <protection/>
    </xf>
    <xf numFmtId="49" fontId="7" fillId="0" borderId="0" xfId="49" applyNumberFormat="1" applyFont="1" applyAlignment="1">
      <alignment vertical="top"/>
      <protection/>
    </xf>
    <xf numFmtId="0" fontId="8" fillId="0" borderId="0" xfId="49" applyFont="1">
      <alignment/>
      <protection/>
    </xf>
    <xf numFmtId="49" fontId="9" fillId="0" borderId="0" xfId="49" applyNumberFormat="1" applyFont="1" applyAlignment="1">
      <alignment vertical="top"/>
      <protection/>
    </xf>
    <xf numFmtId="49" fontId="10" fillId="0" borderId="0" xfId="49" applyNumberFormat="1" applyFont="1" applyAlignment="1">
      <alignment vertical="top"/>
      <protection/>
    </xf>
    <xf numFmtId="49" fontId="10" fillId="0" borderId="0" xfId="49" applyNumberFormat="1" applyFont="1" applyAlignment="1">
      <alignment horizontal="left"/>
      <protection/>
    </xf>
    <xf numFmtId="49" fontId="11" fillId="0" borderId="0" xfId="49" applyNumberFormat="1" applyFont="1" applyAlignment="1">
      <alignment vertical="top"/>
      <protection/>
    </xf>
    <xf numFmtId="0" fontId="12" fillId="0" borderId="0" xfId="49" applyFont="1" applyAlignment="1">
      <alignment horizontal="center"/>
      <protection/>
    </xf>
    <xf numFmtId="0" fontId="0" fillId="0" borderId="0" xfId="49">
      <alignment/>
      <protection/>
    </xf>
    <xf numFmtId="49" fontId="13" fillId="0" borderId="0" xfId="49" applyNumberFormat="1" applyFont="1" applyAlignment="1">
      <alignment horizontal="center"/>
      <protection/>
    </xf>
    <xf numFmtId="0" fontId="13" fillId="0" borderId="0" xfId="49" applyFont="1" applyAlignment="1">
      <alignment horizontal="left"/>
      <protection/>
    </xf>
    <xf numFmtId="49" fontId="11" fillId="0" borderId="0" xfId="49" applyNumberFormat="1" applyFont="1">
      <alignment/>
      <protection/>
    </xf>
    <xf numFmtId="49" fontId="9" fillId="0" borderId="0" xfId="49" applyNumberFormat="1" applyFont="1">
      <alignment/>
      <protection/>
    </xf>
    <xf numFmtId="49" fontId="10" fillId="33" borderId="0" xfId="49" applyNumberFormat="1" applyFont="1" applyFill="1" applyAlignment="1">
      <alignment vertical="center"/>
      <protection/>
    </xf>
    <xf numFmtId="49" fontId="10" fillId="33" borderId="0" xfId="49" applyNumberFormat="1" applyFont="1" applyFill="1" applyAlignment="1">
      <alignment horizontal="center" vertical="center"/>
      <protection/>
    </xf>
    <xf numFmtId="49" fontId="14" fillId="33" borderId="0" xfId="49" applyNumberFormat="1" applyFont="1" applyFill="1" applyAlignment="1">
      <alignment vertical="center"/>
      <protection/>
    </xf>
    <xf numFmtId="49" fontId="10" fillId="33" borderId="0" xfId="49" applyNumberFormat="1" applyFont="1" applyFill="1" applyAlignment="1">
      <alignment horizontal="right" vertical="center"/>
      <protection/>
    </xf>
    <xf numFmtId="0" fontId="6" fillId="0" borderId="10" xfId="42" applyFont="1" applyBorder="1" applyAlignment="1">
      <alignment horizontal="center"/>
      <protection/>
    </xf>
    <xf numFmtId="0" fontId="6" fillId="0" borderId="10" xfId="42" applyFont="1" applyBorder="1" applyAlignment="1">
      <alignment horizontal="center" vertical="center"/>
      <protection/>
    </xf>
    <xf numFmtId="14" fontId="15" fillId="0" borderId="10" xfId="49" applyNumberFormat="1" applyFont="1" applyBorder="1" applyAlignment="1">
      <alignment horizontal="left" vertical="center"/>
      <protection/>
    </xf>
    <xf numFmtId="49" fontId="9" fillId="0" borderId="10" xfId="49" applyNumberFormat="1" applyFont="1" applyBorder="1" applyAlignment="1">
      <alignment vertical="center"/>
      <protection/>
    </xf>
    <xf numFmtId="49" fontId="9" fillId="0" borderId="10" xfId="49" applyNumberFormat="1" applyFont="1" applyBorder="1" applyAlignment="1">
      <alignment horizontal="left" vertical="center"/>
      <protection/>
    </xf>
    <xf numFmtId="49" fontId="9" fillId="0" borderId="10" xfId="33" applyNumberFormat="1" applyFont="1" applyBorder="1" applyAlignment="1" applyProtection="1">
      <alignment horizontal="center" vertical="center"/>
      <protection locked="0"/>
    </xf>
    <xf numFmtId="0" fontId="16" fillId="0" borderId="10" xfId="49" applyFont="1" applyBorder="1" applyAlignment="1">
      <alignment horizontal="left" vertical="center"/>
      <protection/>
    </xf>
    <xf numFmtId="49" fontId="11" fillId="0" borderId="10" xfId="49" applyNumberFormat="1" applyFont="1" applyBorder="1" applyAlignment="1">
      <alignment vertical="center"/>
      <protection/>
    </xf>
    <xf numFmtId="1" fontId="9" fillId="0" borderId="10" xfId="49" applyNumberFormat="1" applyFont="1" applyBorder="1" applyAlignment="1">
      <alignment horizontal="center" vertical="center"/>
      <protection/>
    </xf>
    <xf numFmtId="49" fontId="6" fillId="0" borderId="0" xfId="42" applyNumberFormat="1" applyFont="1" applyAlignment="1">
      <alignment horizontal="center" vertical="center"/>
      <protection/>
    </xf>
    <xf numFmtId="49" fontId="6" fillId="0" borderId="11" xfId="42" applyNumberFormat="1" applyFont="1" applyBorder="1" applyAlignment="1">
      <alignment horizontal="center" vertical="center"/>
      <protection/>
    </xf>
    <xf numFmtId="49" fontId="6" fillId="0" borderId="0" xfId="42" applyNumberFormat="1" applyFont="1" applyAlignment="1">
      <alignment horizontal="left" vertical="center"/>
      <protection/>
    </xf>
    <xf numFmtId="0" fontId="6" fillId="0" borderId="0" xfId="42" applyFont="1">
      <alignment/>
      <protection/>
    </xf>
    <xf numFmtId="0" fontId="17" fillId="0" borderId="0" xfId="42" applyFont="1">
      <alignment/>
      <protection/>
    </xf>
    <xf numFmtId="0" fontId="9" fillId="0" borderId="0" xfId="42" applyFont="1" applyAlignment="1">
      <alignment horizontal="center"/>
      <protection/>
    </xf>
    <xf numFmtId="0" fontId="9" fillId="0" borderId="0" xfId="42" applyFont="1">
      <alignment/>
      <protection/>
    </xf>
    <xf numFmtId="0" fontId="10" fillId="0" borderId="12" xfId="42" applyFont="1" applyBorder="1" applyAlignment="1">
      <alignment horizontal="left"/>
      <protection/>
    </xf>
    <xf numFmtId="0" fontId="4" fillId="34" borderId="12" xfId="49" applyFont="1" applyFill="1" applyBorder="1" applyAlignment="1">
      <alignment vertical="center" wrapText="1"/>
      <protection/>
    </xf>
    <xf numFmtId="49" fontId="6" fillId="0" borderId="0" xfId="42" applyNumberFormat="1" applyFont="1" applyAlignment="1">
      <alignment horizontal="center"/>
      <protection/>
    </xf>
    <xf numFmtId="49" fontId="9" fillId="0" borderId="0" xfId="42" applyNumberFormat="1" applyFont="1" applyAlignment="1">
      <alignment horizontal="center"/>
      <protection/>
    </xf>
    <xf numFmtId="49" fontId="9" fillId="0" borderId="0" xfId="42" applyNumberFormat="1" applyFont="1" applyAlignment="1">
      <alignment horizontal="center" vertical="center"/>
      <protection/>
    </xf>
    <xf numFmtId="0" fontId="4" fillId="34" borderId="12" xfId="42" applyFont="1" applyFill="1" applyBorder="1" applyAlignment="1">
      <alignment wrapText="1"/>
      <protection/>
    </xf>
    <xf numFmtId="49" fontId="10" fillId="0" borderId="13" xfId="42" applyNumberFormat="1" applyFont="1" applyBorder="1">
      <alignment/>
      <protection/>
    </xf>
    <xf numFmtId="49" fontId="6" fillId="0" borderId="0" xfId="42" applyNumberFormat="1" applyFont="1">
      <alignment/>
      <protection/>
    </xf>
    <xf numFmtId="49" fontId="6" fillId="0" borderId="14" xfId="42" applyNumberFormat="1" applyFont="1" applyBorder="1" applyAlignment="1">
      <alignment horizontal="right"/>
      <protection/>
    </xf>
    <xf numFmtId="0" fontId="4" fillId="34" borderId="12" xfId="49" applyFont="1" applyFill="1" applyBorder="1" applyAlignment="1">
      <alignment horizontal="center" vertical="center" wrapText="1"/>
      <protection/>
    </xf>
    <xf numFmtId="49" fontId="9" fillId="0" borderId="14" xfId="42" applyNumberFormat="1" applyFont="1" applyBorder="1" applyAlignment="1">
      <alignment horizontal="center" vertical="center"/>
      <protection/>
    </xf>
    <xf numFmtId="49" fontId="10" fillId="0" borderId="15" xfId="42" applyNumberFormat="1" applyFont="1" applyBorder="1">
      <alignment/>
      <protection/>
    </xf>
    <xf numFmtId="0" fontId="41" fillId="0" borderId="12" xfId="49" applyFont="1" applyBorder="1">
      <alignment/>
      <protection/>
    </xf>
    <xf numFmtId="0" fontId="41" fillId="0" borderId="16" xfId="49" applyFont="1" applyBorder="1" applyAlignment="1">
      <alignment horizontal="right"/>
      <protection/>
    </xf>
    <xf numFmtId="49" fontId="9" fillId="0" borderId="17" xfId="42" applyNumberFormat="1" applyFont="1" applyBorder="1" applyAlignment="1">
      <alignment horizontal="center"/>
      <protection/>
    </xf>
    <xf numFmtId="49" fontId="9" fillId="0" borderId="12" xfId="42" applyNumberFormat="1" applyFont="1" applyBorder="1" applyAlignment="1">
      <alignment horizontal="center"/>
      <protection/>
    </xf>
    <xf numFmtId="49" fontId="10" fillId="0" borderId="0" xfId="42" applyNumberFormat="1" applyFont="1">
      <alignment/>
      <protection/>
    </xf>
    <xf numFmtId="49" fontId="6" fillId="0" borderId="0" xfId="42" applyNumberFormat="1" applyFont="1" applyAlignment="1">
      <alignment horizontal="right"/>
      <protection/>
    </xf>
    <xf numFmtId="49" fontId="9" fillId="0" borderId="14" xfId="42" applyNumberFormat="1" applyFont="1" applyBorder="1" applyAlignment="1">
      <alignment horizontal="center"/>
      <protection/>
    </xf>
    <xf numFmtId="49" fontId="9" fillId="0" borderId="18" xfId="42" applyNumberFormat="1" applyFont="1" applyBorder="1" applyAlignment="1">
      <alignment horizontal="center" vertical="center"/>
      <protection/>
    </xf>
    <xf numFmtId="49" fontId="10" fillId="0" borderId="12" xfId="42" applyNumberFormat="1" applyFont="1" applyBorder="1">
      <alignment/>
      <protection/>
    </xf>
    <xf numFmtId="49" fontId="9" fillId="0" borderId="13" xfId="42" applyNumberFormat="1" applyFont="1" applyBorder="1" applyAlignment="1">
      <alignment horizontal="center"/>
      <protection/>
    </xf>
    <xf numFmtId="0" fontId="4" fillId="34" borderId="12" xfId="42" applyFont="1" applyFill="1" applyBorder="1" applyAlignment="1">
      <alignment horizontal="center" wrapText="1"/>
      <protection/>
    </xf>
    <xf numFmtId="49" fontId="9" fillId="0" borderId="13" xfId="42" applyNumberFormat="1" applyFont="1" applyBorder="1">
      <alignment/>
      <protection/>
    </xf>
    <xf numFmtId="49" fontId="9" fillId="0" borderId="19" xfId="42" applyNumberFormat="1" applyFont="1" applyBorder="1" applyAlignment="1">
      <alignment horizontal="center" vertical="center"/>
      <protection/>
    </xf>
    <xf numFmtId="49" fontId="9" fillId="0" borderId="15" xfId="42" applyNumberFormat="1" applyFont="1" applyBorder="1">
      <alignment/>
      <protection/>
    </xf>
    <xf numFmtId="49" fontId="9" fillId="0" borderId="13" xfId="42" applyNumberFormat="1" applyFont="1" applyBorder="1" applyAlignment="1">
      <alignment horizontal="center" vertical="center"/>
      <protection/>
    </xf>
    <xf numFmtId="0" fontId="18" fillId="34" borderId="12" xfId="49" applyFont="1" applyFill="1" applyBorder="1" applyAlignment="1">
      <alignment horizontal="center" vertical="center" wrapText="1"/>
      <protection/>
    </xf>
    <xf numFmtId="49" fontId="9" fillId="0" borderId="17" xfId="42" applyNumberFormat="1" applyFont="1" applyBorder="1" applyAlignment="1">
      <alignment horizontal="center" vertical="center"/>
      <protection/>
    </xf>
    <xf numFmtId="49" fontId="6" fillId="0" borderId="14" xfId="42" applyNumberFormat="1" applyFont="1" applyBorder="1" applyAlignment="1">
      <alignment horizontal="center"/>
      <protection/>
    </xf>
    <xf numFmtId="0" fontId="0" fillId="0" borderId="10" xfId="49" applyBorder="1" applyAlignment="1">
      <alignment horizontal="center"/>
      <protection/>
    </xf>
    <xf numFmtId="49" fontId="10" fillId="0" borderId="20" xfId="42" applyNumberFormat="1" applyFont="1" applyBorder="1">
      <alignment/>
      <protection/>
    </xf>
    <xf numFmtId="49" fontId="9" fillId="0" borderId="21" xfId="42" applyNumberFormat="1" applyFont="1" applyBorder="1" applyAlignment="1">
      <alignment horizontal="center" vertical="center"/>
      <protection/>
    </xf>
    <xf numFmtId="0" fontId="4" fillId="0" borderId="12" xfId="49" applyFont="1" applyBorder="1" applyAlignment="1">
      <alignment vertical="center" wrapText="1"/>
      <protection/>
    </xf>
    <xf numFmtId="49" fontId="6" fillId="0" borderId="17" xfId="42" applyNumberFormat="1" applyFont="1" applyBorder="1">
      <alignment/>
      <protection/>
    </xf>
    <xf numFmtId="49" fontId="9" fillId="35" borderId="17" xfId="42" applyNumberFormat="1" applyFont="1" applyFill="1" applyBorder="1" applyAlignment="1">
      <alignment horizontal="center" vertical="center"/>
      <protection/>
    </xf>
    <xf numFmtId="0" fontId="4" fillId="34" borderId="0" xfId="49" applyFont="1" applyFill="1" applyAlignment="1">
      <alignment horizontal="center" vertical="center" wrapText="1"/>
      <protection/>
    </xf>
    <xf numFmtId="49" fontId="10" fillId="35" borderId="17" xfId="42" applyNumberFormat="1" applyFont="1" applyFill="1" applyBorder="1" applyAlignment="1">
      <alignment horizontal="center" vertical="center"/>
      <protection/>
    </xf>
    <xf numFmtId="49" fontId="10" fillId="35" borderId="0" xfId="42" applyNumberFormat="1" applyFont="1" applyFill="1" applyAlignment="1">
      <alignment horizontal="center" vertical="center"/>
      <protection/>
    </xf>
    <xf numFmtId="0" fontId="4" fillId="34" borderId="15" xfId="49" applyFont="1" applyFill="1" applyBorder="1" applyAlignment="1">
      <alignment horizontal="center" vertical="center" wrapText="1"/>
      <protection/>
    </xf>
    <xf numFmtId="49" fontId="9" fillId="35" borderId="0" xfId="42" applyNumberFormat="1" applyFont="1" applyFill="1" applyAlignment="1">
      <alignment horizontal="center" vertical="center"/>
      <protection/>
    </xf>
    <xf numFmtId="49" fontId="9" fillId="0" borderId="0" xfId="42" applyNumberFormat="1" applyFont="1" applyAlignment="1">
      <alignment horizontal="center" vertical="center"/>
      <protection/>
    </xf>
    <xf numFmtId="49" fontId="9" fillId="0" borderId="0" xfId="42" applyNumberFormat="1" applyFont="1">
      <alignment/>
      <protection/>
    </xf>
    <xf numFmtId="0" fontId="6" fillId="35" borderId="21" xfId="42" applyFont="1" applyFill="1" applyBorder="1" applyAlignment="1">
      <alignment horizontal="center"/>
      <protection/>
    </xf>
    <xf numFmtId="49" fontId="9" fillId="0" borderId="0" xfId="42" applyNumberFormat="1" applyFont="1" applyAlignment="1">
      <alignment horizontal="center"/>
      <protection/>
    </xf>
    <xf numFmtId="49" fontId="9" fillId="35" borderId="17" xfId="42" applyNumberFormat="1" applyFont="1" applyFill="1" applyBorder="1" applyAlignment="1">
      <alignment horizontal="center" vertical="center"/>
      <protection/>
    </xf>
    <xf numFmtId="49" fontId="9" fillId="0" borderId="19" xfId="42" applyNumberFormat="1" applyFont="1" applyBorder="1" applyAlignment="1">
      <alignment horizontal="center" vertical="center"/>
      <protection/>
    </xf>
    <xf numFmtId="0" fontId="4" fillId="0" borderId="12" xfId="49" applyFont="1" applyBorder="1" applyAlignment="1">
      <alignment horizontal="center" vertical="center" wrapText="1"/>
      <protection/>
    </xf>
    <xf numFmtId="49" fontId="6" fillId="0" borderId="19" xfId="42" applyNumberFormat="1" applyFont="1" applyBorder="1" applyAlignment="1">
      <alignment horizontal="center"/>
      <protection/>
    </xf>
    <xf numFmtId="49" fontId="17" fillId="0" borderId="14" xfId="42" applyNumberFormat="1" applyFont="1" applyBorder="1" applyAlignment="1">
      <alignment horizontal="center" vertical="center"/>
      <protection/>
    </xf>
    <xf numFmtId="0" fontId="19" fillId="36" borderId="22" xfId="49" applyFont="1" applyFill="1" applyBorder="1" applyAlignment="1">
      <alignment horizontal="center"/>
      <protection/>
    </xf>
    <xf numFmtId="0" fontId="20" fillId="0" borderId="0" xfId="42" applyFont="1">
      <alignment/>
      <protection/>
    </xf>
    <xf numFmtId="0" fontId="20" fillId="0" borderId="0" xfId="42" applyFont="1" applyAlignment="1">
      <alignment horizontal="center"/>
      <protection/>
    </xf>
    <xf numFmtId="0" fontId="21" fillId="36" borderId="22" xfId="42" applyFont="1" applyFill="1" applyBorder="1" applyAlignment="1">
      <alignment horizontal="center" wrapText="1"/>
      <protection/>
    </xf>
    <xf numFmtId="0" fontId="17" fillId="36" borderId="23" xfId="42" applyFont="1" applyFill="1" applyBorder="1" applyAlignment="1">
      <alignment horizontal="center"/>
      <protection/>
    </xf>
    <xf numFmtId="0" fontId="22" fillId="36" borderId="23" xfId="42" applyFont="1" applyFill="1" applyBorder="1" applyAlignment="1">
      <alignment horizontal="center"/>
      <protection/>
    </xf>
    <xf numFmtId="0" fontId="41" fillId="0" borderId="12" xfId="49" applyFont="1" applyBorder="1" applyAlignment="1">
      <alignment horizontal="right"/>
      <protection/>
    </xf>
    <xf numFmtId="49" fontId="6" fillId="0" borderId="19" xfId="42" applyNumberFormat="1" applyFont="1" applyBorder="1">
      <alignment/>
      <protection/>
    </xf>
    <xf numFmtId="0" fontId="6" fillId="35" borderId="24" xfId="42" applyFont="1" applyFill="1" applyBorder="1" applyAlignment="1">
      <alignment horizontal="center"/>
      <protection/>
    </xf>
    <xf numFmtId="0" fontId="6" fillId="35" borderId="0" xfId="42" applyFont="1" applyFill="1" applyAlignment="1">
      <alignment horizontal="center"/>
      <protection/>
    </xf>
    <xf numFmtId="0" fontId="6" fillId="35" borderId="17" xfId="42" applyFont="1" applyFill="1" applyBorder="1" applyAlignment="1">
      <alignment horizontal="center"/>
      <protection/>
    </xf>
    <xf numFmtId="49" fontId="9" fillId="0" borderId="17" xfId="42" applyNumberFormat="1" applyFont="1" applyBorder="1" applyAlignment="1">
      <alignment horizontal="center" vertical="center"/>
      <protection/>
    </xf>
    <xf numFmtId="49" fontId="6" fillId="0" borderId="17" xfId="42" applyNumberFormat="1" applyFont="1" applyBorder="1" applyAlignment="1">
      <alignment horizontal="center"/>
      <protection/>
    </xf>
    <xf numFmtId="49" fontId="17" fillId="0" borderId="0" xfId="42" applyNumberFormat="1" applyFont="1" applyAlignment="1">
      <alignment horizontal="center" vertical="center"/>
      <protection/>
    </xf>
    <xf numFmtId="0" fontId="123" fillId="0" borderId="12" xfId="0" applyFont="1" applyBorder="1" applyAlignment="1">
      <alignment vertical="center" wrapText="1"/>
    </xf>
    <xf numFmtId="0" fontId="4" fillId="34" borderId="12" xfId="0" applyFont="1" applyFill="1" applyBorder="1" applyAlignment="1">
      <alignment vertical="center" wrapText="1"/>
    </xf>
    <xf numFmtId="0" fontId="123" fillId="34" borderId="12" xfId="0" applyFont="1" applyFill="1" applyBorder="1" applyAlignment="1">
      <alignment vertical="center" wrapText="1"/>
    </xf>
    <xf numFmtId="0" fontId="4" fillId="0" borderId="12" xfId="0" applyFont="1" applyBorder="1" applyAlignment="1">
      <alignment wrapText="1"/>
    </xf>
    <xf numFmtId="0" fontId="0" fillId="0" borderId="12" xfId="0" applyFont="1" applyBorder="1" applyAlignment="1">
      <alignment/>
    </xf>
    <xf numFmtId="0" fontId="0" fillId="0" borderId="12" xfId="49" applyBorder="1">
      <alignment/>
      <protection/>
    </xf>
    <xf numFmtId="0" fontId="0" fillId="0" borderId="16" xfId="49" applyBorder="1">
      <alignment/>
      <protection/>
    </xf>
    <xf numFmtId="49" fontId="9" fillId="0" borderId="17" xfId="42" applyNumberFormat="1" applyFont="1" applyBorder="1" applyAlignment="1">
      <alignment horizontal="center"/>
      <protection/>
    </xf>
    <xf numFmtId="49" fontId="6" fillId="0" borderId="25" xfId="42" applyNumberFormat="1" applyFont="1" applyBorder="1" applyAlignment="1">
      <alignment horizontal="center"/>
      <protection/>
    </xf>
    <xf numFmtId="49" fontId="9" fillId="0" borderId="0" xfId="42" applyNumberFormat="1" applyFont="1" applyBorder="1" applyAlignment="1">
      <alignment horizontal="center"/>
      <protection/>
    </xf>
    <xf numFmtId="0" fontId="6" fillId="35" borderId="0" xfId="42" applyFont="1" applyFill="1" applyBorder="1" applyAlignment="1">
      <alignment horizontal="center"/>
      <protection/>
    </xf>
    <xf numFmtId="49" fontId="6" fillId="0" borderId="26" xfId="42" applyNumberFormat="1" applyFont="1" applyBorder="1" applyAlignment="1">
      <alignment horizontal="center"/>
      <protection/>
    </xf>
    <xf numFmtId="0" fontId="4" fillId="35" borderId="15" xfId="42" applyFont="1" applyFill="1" applyBorder="1" applyAlignment="1">
      <alignment horizontal="center" wrapText="1"/>
      <protection/>
    </xf>
    <xf numFmtId="49" fontId="1" fillId="36" borderId="0" xfId="49" applyNumberFormat="1" applyFont="1" applyFill="1" applyAlignment="1">
      <alignment/>
      <protection/>
    </xf>
    <xf numFmtId="49" fontId="13" fillId="36" borderId="0" xfId="49" applyNumberFormat="1" applyFont="1" applyFill="1">
      <alignment/>
      <protection/>
    </xf>
    <xf numFmtId="49" fontId="10" fillId="36" borderId="0" xfId="49" applyNumberFormat="1" applyFont="1" applyFill="1" applyAlignment="1">
      <alignment horizontal="left"/>
      <protection/>
    </xf>
    <xf numFmtId="49" fontId="9" fillId="35" borderId="0" xfId="42" applyNumberFormat="1" applyFont="1" applyFill="1" applyAlignment="1">
      <alignment horizontal="center" vertical="center"/>
      <protection/>
    </xf>
    <xf numFmtId="49" fontId="9" fillId="35" borderId="14" xfId="42" applyNumberFormat="1" applyFont="1" applyFill="1" applyBorder="1" applyAlignment="1">
      <alignment horizontal="center" vertical="center"/>
      <protection/>
    </xf>
    <xf numFmtId="0" fontId="4" fillId="35" borderId="12" xfId="49" applyFont="1" applyFill="1" applyBorder="1" applyAlignment="1">
      <alignment horizontal="center" vertical="center" wrapText="1"/>
      <protection/>
    </xf>
    <xf numFmtId="49" fontId="9" fillId="35" borderId="18" xfId="42" applyNumberFormat="1" applyFont="1" applyFill="1" applyBorder="1" applyAlignment="1">
      <alignment horizontal="center" vertical="center"/>
      <protection/>
    </xf>
    <xf numFmtId="0" fontId="4" fillId="35" borderId="12" xfId="0" applyFont="1" applyFill="1" applyBorder="1" applyAlignment="1">
      <alignment vertical="center" wrapText="1"/>
    </xf>
    <xf numFmtId="49" fontId="9" fillId="35" borderId="21" xfId="42" applyNumberFormat="1" applyFont="1" applyFill="1" applyBorder="1" applyAlignment="1">
      <alignment horizontal="center" vertical="center"/>
      <protection/>
    </xf>
    <xf numFmtId="49" fontId="9" fillId="35" borderId="19" xfId="42" applyNumberFormat="1" applyFont="1" applyFill="1" applyBorder="1" applyAlignment="1">
      <alignment horizontal="center" vertical="center"/>
      <protection/>
    </xf>
    <xf numFmtId="49" fontId="9" fillId="35" borderId="13" xfId="42" applyNumberFormat="1" applyFont="1" applyFill="1" applyBorder="1" applyAlignment="1">
      <alignment horizontal="center"/>
      <protection/>
    </xf>
    <xf numFmtId="49" fontId="9" fillId="35" borderId="13" xfId="42" applyNumberFormat="1" applyFont="1" applyFill="1" applyBorder="1" applyAlignment="1">
      <alignment horizontal="center" vertical="center"/>
      <protection/>
    </xf>
    <xf numFmtId="0" fontId="123" fillId="35" borderId="12" xfId="0" applyFont="1" applyFill="1" applyBorder="1" applyAlignment="1">
      <alignment vertical="center" wrapText="1"/>
    </xf>
    <xf numFmtId="49" fontId="9" fillId="35" borderId="0" xfId="42" applyNumberFormat="1" applyFont="1" applyFill="1" applyAlignment="1">
      <alignment horizontal="center"/>
      <protection/>
    </xf>
    <xf numFmtId="49" fontId="9" fillId="35" borderId="17" xfId="42" applyNumberFormat="1" applyFont="1" applyFill="1" applyBorder="1" applyAlignment="1">
      <alignment horizontal="center"/>
      <protection/>
    </xf>
    <xf numFmtId="0" fontId="9" fillId="35" borderId="0" xfId="42" applyFont="1" applyFill="1" applyAlignment="1">
      <alignment horizontal="center"/>
      <protection/>
    </xf>
    <xf numFmtId="0" fontId="4" fillId="35" borderId="12" xfId="0" applyFont="1" applyFill="1" applyBorder="1" applyAlignment="1">
      <alignment wrapText="1"/>
    </xf>
    <xf numFmtId="0" fontId="23" fillId="0" borderId="12" xfId="0" applyFont="1" applyBorder="1" applyAlignment="1">
      <alignment/>
    </xf>
    <xf numFmtId="0" fontId="124" fillId="0" borderId="12" xfId="0" applyFont="1" applyBorder="1" applyAlignment="1">
      <alignment/>
    </xf>
    <xf numFmtId="0" fontId="125" fillId="0" borderId="12" xfId="0" applyFont="1" applyBorder="1" applyAlignment="1">
      <alignment/>
    </xf>
    <xf numFmtId="0" fontId="124" fillId="0" borderId="24" xfId="0" applyFont="1" applyBorder="1" applyAlignment="1">
      <alignment/>
    </xf>
    <xf numFmtId="0" fontId="124" fillId="0" borderId="12" xfId="0" applyFont="1" applyBorder="1" applyAlignment="1">
      <alignment/>
    </xf>
    <xf numFmtId="49" fontId="6" fillId="0" borderId="0" xfId="42" applyNumberFormat="1" applyFont="1" applyBorder="1" applyAlignment="1">
      <alignment horizontal="right"/>
      <protection/>
    </xf>
    <xf numFmtId="49" fontId="9" fillId="0" borderId="0" xfId="42" applyNumberFormat="1" applyFont="1" applyBorder="1" applyAlignment="1">
      <alignment horizontal="center" vertical="center"/>
      <protection/>
    </xf>
    <xf numFmtId="0" fontId="0" fillId="0" borderId="15" xfId="0" applyFont="1" applyBorder="1" applyAlignment="1">
      <alignment/>
    </xf>
    <xf numFmtId="49" fontId="6" fillId="0" borderId="20" xfId="42" applyNumberFormat="1" applyFont="1" applyBorder="1">
      <alignment/>
      <protection/>
    </xf>
    <xf numFmtId="49" fontId="6" fillId="0" borderId="18" xfId="42" applyNumberFormat="1" applyFont="1" applyBorder="1" applyAlignment="1">
      <alignment horizontal="right"/>
      <protection/>
    </xf>
    <xf numFmtId="0" fontId="4" fillId="34" borderId="16" xfId="49" applyFont="1" applyFill="1" applyBorder="1" applyAlignment="1">
      <alignment vertical="center" wrapText="1"/>
      <protection/>
    </xf>
    <xf numFmtId="49" fontId="9" fillId="0" borderId="10" xfId="49" applyNumberFormat="1" applyFont="1" applyBorder="1" applyAlignment="1">
      <alignment horizontal="center" vertical="center"/>
      <protection/>
    </xf>
    <xf numFmtId="0" fontId="4" fillId="35" borderId="12" xfId="0" applyFont="1" applyFill="1" applyBorder="1" applyAlignment="1">
      <alignment horizontal="center" wrapText="1"/>
    </xf>
    <xf numFmtId="0" fontId="46" fillId="0" borderId="0" xfId="45" applyFont="1">
      <alignment/>
      <protection/>
    </xf>
    <xf numFmtId="0" fontId="47" fillId="0" borderId="0" xfId="45" applyFont="1" applyAlignment="1">
      <alignment horizontal="center"/>
      <protection/>
    </xf>
    <xf numFmtId="0" fontId="49" fillId="0" borderId="0" xfId="45" applyFont="1">
      <alignment/>
      <protection/>
    </xf>
    <xf numFmtId="0" fontId="50" fillId="0" borderId="0" xfId="45" applyFont="1">
      <alignment/>
      <protection/>
    </xf>
    <xf numFmtId="0" fontId="51" fillId="0" borderId="0" xfId="45" applyFont="1">
      <alignment/>
      <protection/>
    </xf>
    <xf numFmtId="0" fontId="45" fillId="0" borderId="0" xfId="45">
      <alignment/>
      <protection/>
    </xf>
    <xf numFmtId="0" fontId="52" fillId="0" borderId="0" xfId="45" applyFont="1">
      <alignment/>
      <protection/>
    </xf>
    <xf numFmtId="0" fontId="53" fillId="0" borderId="0" xfId="45" applyFont="1" applyAlignment="1">
      <alignment horizontal="left"/>
      <protection/>
    </xf>
    <xf numFmtId="0" fontId="54" fillId="0" borderId="0" xfId="45" applyFont="1" applyAlignment="1">
      <alignment horizontal="left"/>
      <protection/>
    </xf>
    <xf numFmtId="0" fontId="55" fillId="0" borderId="0" xfId="45" applyFont="1" applyAlignment="1">
      <alignment horizontal="center"/>
      <protection/>
    </xf>
    <xf numFmtId="0" fontId="56" fillId="0" borderId="0" xfId="45" applyFont="1">
      <alignment/>
      <protection/>
    </xf>
    <xf numFmtId="0" fontId="57" fillId="0" borderId="0" xfId="45" applyFont="1">
      <alignment/>
      <protection/>
    </xf>
    <xf numFmtId="0" fontId="58" fillId="0" borderId="0" xfId="45" applyFont="1">
      <alignment/>
      <protection/>
    </xf>
    <xf numFmtId="0" fontId="59" fillId="0" borderId="0" xfId="45" applyFont="1" applyAlignment="1">
      <alignment horizontal="right"/>
      <protection/>
    </xf>
    <xf numFmtId="0" fontId="60" fillId="0" borderId="0" xfId="45" applyFont="1">
      <alignment/>
      <protection/>
    </xf>
    <xf numFmtId="0" fontId="48" fillId="0" borderId="0" xfId="45" applyFont="1">
      <alignment/>
      <protection/>
    </xf>
    <xf numFmtId="0" fontId="55" fillId="0" borderId="27" xfId="45" applyFont="1" applyBorder="1" applyAlignment="1">
      <alignment horizontal="left"/>
      <protection/>
    </xf>
    <xf numFmtId="0" fontId="55" fillId="0" borderId="0" xfId="45" applyFont="1" applyAlignment="1">
      <alignment horizontal="left"/>
      <protection/>
    </xf>
    <xf numFmtId="0" fontId="53" fillId="0" borderId="0" xfId="45" applyFont="1">
      <alignment/>
      <protection/>
    </xf>
    <xf numFmtId="14" fontId="61" fillId="0" borderId="0" xfId="45" applyNumberFormat="1" applyFont="1" applyAlignment="1">
      <alignment horizontal="left"/>
      <protection/>
    </xf>
    <xf numFmtId="14" fontId="59" fillId="0" borderId="0" xfId="45" applyNumberFormat="1" applyFont="1" applyAlignment="1">
      <alignment horizontal="left"/>
      <protection/>
    </xf>
    <xf numFmtId="0" fontId="61" fillId="0" borderId="0" xfId="45" applyFont="1" applyAlignment="1">
      <alignment horizontal="left"/>
      <protection/>
    </xf>
    <xf numFmtId="0" fontId="53" fillId="0" borderId="0" xfId="45" applyFont="1">
      <alignment/>
      <protection/>
    </xf>
    <xf numFmtId="0" fontId="59" fillId="0" borderId="0" xfId="45" applyFont="1" applyAlignment="1">
      <alignment horizontal="left"/>
      <protection/>
    </xf>
    <xf numFmtId="0" fontId="48" fillId="0" borderId="0" xfId="45" applyFont="1">
      <alignment/>
      <protection/>
    </xf>
    <xf numFmtId="0" fontId="55" fillId="0" borderId="0" xfId="45" applyFont="1" applyAlignment="1">
      <alignment horizontal="left"/>
      <protection/>
    </xf>
    <xf numFmtId="0" fontId="62" fillId="36" borderId="28" xfId="45" applyFont="1" applyFill="1" applyBorder="1" applyAlignment="1">
      <alignment horizontal="left"/>
      <protection/>
    </xf>
    <xf numFmtId="0" fontId="62" fillId="36" borderId="29" xfId="45" applyFont="1" applyFill="1" applyBorder="1" applyAlignment="1">
      <alignment horizontal="left"/>
      <protection/>
    </xf>
    <xf numFmtId="0" fontId="63" fillId="0" borderId="0" xfId="45" applyFont="1" applyAlignment="1">
      <alignment horizontal="center"/>
      <protection/>
    </xf>
    <xf numFmtId="0" fontId="64" fillId="0" borderId="0" xfId="45" applyFont="1" applyAlignment="1">
      <alignment horizontal="center"/>
      <protection/>
    </xf>
    <xf numFmtId="0" fontId="46" fillId="0" borderId="0" xfId="45" applyFont="1" applyAlignment="1">
      <alignment horizontal="center"/>
      <protection/>
    </xf>
    <xf numFmtId="0" fontId="53" fillId="0" borderId="0" xfId="45" applyFont="1" applyAlignment="1">
      <alignment horizontal="center" wrapText="1"/>
      <protection/>
    </xf>
    <xf numFmtId="0" fontId="65" fillId="0" borderId="0" xfId="45" applyFont="1">
      <alignment/>
      <protection/>
    </xf>
    <xf numFmtId="0" fontId="66" fillId="0" borderId="30" xfId="45" applyFont="1" applyBorder="1" applyAlignment="1">
      <alignment horizontal="center"/>
      <protection/>
    </xf>
    <xf numFmtId="0" fontId="66" fillId="0" borderId="31" xfId="45" applyFont="1" applyBorder="1" applyAlignment="1">
      <alignment horizontal="center"/>
      <protection/>
    </xf>
    <xf numFmtId="0" fontId="66" fillId="0" borderId="32" xfId="45" applyFont="1" applyBorder="1" applyAlignment="1">
      <alignment horizontal="center"/>
      <protection/>
    </xf>
    <xf numFmtId="0" fontId="67" fillId="0" borderId="0" xfId="45" applyFont="1">
      <alignment/>
      <protection/>
    </xf>
    <xf numFmtId="0" fontId="53" fillId="0" borderId="0" xfId="45" applyFont="1" applyAlignment="1">
      <alignment horizontal="center"/>
      <protection/>
    </xf>
    <xf numFmtId="0" fontId="68" fillId="0" borderId="0" xfId="45" applyFont="1" applyAlignment="1">
      <alignment horizontal="center"/>
      <protection/>
    </xf>
    <xf numFmtId="0" fontId="69" fillId="0" borderId="0" xfId="45" applyFont="1" applyAlignment="1">
      <alignment horizontal="center"/>
      <protection/>
    </xf>
    <xf numFmtId="0" fontId="70" fillId="0" borderId="0" xfId="45" applyFont="1" applyAlignment="1">
      <alignment horizontal="center"/>
      <protection/>
    </xf>
    <xf numFmtId="0" fontId="57" fillId="0" borderId="0" xfId="45" applyFont="1" applyAlignment="1">
      <alignment horizontal="center"/>
      <protection/>
    </xf>
    <xf numFmtId="0" fontId="71" fillId="0" borderId="0" xfId="45" applyFont="1" applyAlignment="1">
      <alignment horizontal="center"/>
      <protection/>
    </xf>
    <xf numFmtId="0" fontId="72" fillId="0" borderId="0" xfId="45" applyFont="1" applyAlignment="1">
      <alignment horizontal="center"/>
      <protection/>
    </xf>
    <xf numFmtId="0" fontId="73" fillId="37" borderId="33" xfId="46" applyFont="1" applyFill="1" applyBorder="1" applyAlignment="1">
      <alignment vertical="center"/>
      <protection/>
    </xf>
    <xf numFmtId="0" fontId="73" fillId="0" borderId="33" xfId="45" applyFont="1" applyBorder="1" applyAlignment="1">
      <alignment horizontal="right" vertical="center"/>
      <protection/>
    </xf>
    <xf numFmtId="188" fontId="74" fillId="0" borderId="33" xfId="43" applyNumberFormat="1" applyFont="1" applyBorder="1" applyAlignment="1">
      <alignment horizontal="center"/>
      <protection/>
    </xf>
    <xf numFmtId="0" fontId="74" fillId="0" borderId="33" xfId="43" applyFont="1" applyBorder="1">
      <alignment/>
      <protection/>
    </xf>
    <xf numFmtId="0" fontId="74" fillId="0" borderId="33" xfId="43" applyFont="1" applyBorder="1" applyAlignment="1">
      <alignment horizontal="center"/>
      <protection/>
    </xf>
    <xf numFmtId="0" fontId="75" fillId="38" borderId="33" xfId="45" applyFont="1" applyFill="1" applyBorder="1" applyAlignment="1">
      <alignment vertical="center"/>
      <protection/>
    </xf>
    <xf numFmtId="49" fontId="64" fillId="0" borderId="33" xfId="45" applyNumberFormat="1" applyFont="1" applyBorder="1" applyAlignment="1">
      <alignment horizontal="center" vertical="center"/>
      <protection/>
    </xf>
    <xf numFmtId="0" fontId="55" fillId="0" borderId="33" xfId="45" applyFont="1" applyBorder="1" applyAlignment="1">
      <alignment horizontal="center" vertical="center"/>
      <protection/>
    </xf>
    <xf numFmtId="0" fontId="76" fillId="0" borderId="0" xfId="45" applyFont="1">
      <alignment/>
      <protection/>
    </xf>
    <xf numFmtId="0" fontId="57" fillId="0" borderId="33" xfId="45" applyFont="1" applyBorder="1">
      <alignment/>
      <protection/>
    </xf>
    <xf numFmtId="0" fontId="60" fillId="38" borderId="33" xfId="45" applyFont="1" applyFill="1" applyBorder="1" applyAlignment="1">
      <alignment horizontal="center" vertical="center"/>
      <protection/>
    </xf>
    <xf numFmtId="0" fontId="57" fillId="0" borderId="33" xfId="45" applyFont="1" applyBorder="1" applyAlignment="1">
      <alignment horizontal="center"/>
      <protection/>
    </xf>
    <xf numFmtId="0" fontId="70" fillId="0" borderId="33" xfId="45" applyFont="1" applyBorder="1" applyAlignment="1">
      <alignment horizontal="center"/>
      <protection/>
    </xf>
    <xf numFmtId="0" fontId="73" fillId="0" borderId="33" xfId="45" applyFont="1" applyBorder="1" applyAlignment="1">
      <alignment horizontal="center" vertical="center"/>
      <protection/>
    </xf>
    <xf numFmtId="0" fontId="73" fillId="37" borderId="21" xfId="46" applyFont="1" applyFill="1" applyBorder="1" applyAlignment="1">
      <alignment vertical="center"/>
      <protection/>
    </xf>
    <xf numFmtId="0" fontId="73" fillId="0" borderId="21" xfId="45" applyFont="1" applyBorder="1" applyAlignment="1">
      <alignment horizontal="right" vertical="center"/>
      <protection/>
    </xf>
    <xf numFmtId="188" fontId="74" fillId="0" borderId="21" xfId="43" applyNumberFormat="1" applyFont="1" applyBorder="1" applyAlignment="1">
      <alignment horizontal="center"/>
      <protection/>
    </xf>
    <xf numFmtId="0" fontId="74" fillId="0" borderId="21" xfId="43" applyFont="1" applyBorder="1">
      <alignment/>
      <protection/>
    </xf>
    <xf numFmtId="0" fontId="74" fillId="0" borderId="21" xfId="43" applyFont="1" applyBorder="1" applyAlignment="1">
      <alignment horizontal="center"/>
      <protection/>
    </xf>
    <xf numFmtId="49" fontId="64" fillId="0" borderId="21" xfId="45" applyNumberFormat="1" applyFont="1" applyBorder="1" applyAlignment="1">
      <alignment horizontal="center" vertical="center"/>
      <protection/>
    </xf>
    <xf numFmtId="0" fontId="75" fillId="38" borderId="21" xfId="45" applyFont="1" applyFill="1" applyBorder="1" applyAlignment="1">
      <alignment vertical="center"/>
      <protection/>
    </xf>
    <xf numFmtId="0" fontId="55" fillId="0" borderId="21" xfId="45" applyFont="1" applyBorder="1" applyAlignment="1" quotePrefix="1">
      <alignment horizontal="center" vertical="center"/>
      <protection/>
    </xf>
    <xf numFmtId="0" fontId="55" fillId="0" borderId="21" xfId="45" applyFont="1" applyBorder="1" applyAlignment="1">
      <alignment horizontal="center" vertical="center"/>
      <protection/>
    </xf>
    <xf numFmtId="0" fontId="45" fillId="0" borderId="33" xfId="45" applyBorder="1">
      <alignment/>
      <protection/>
    </xf>
    <xf numFmtId="0" fontId="76" fillId="0" borderId="33" xfId="45" applyFont="1" applyBorder="1">
      <alignment/>
      <protection/>
    </xf>
    <xf numFmtId="0" fontId="60" fillId="38" borderId="0" xfId="45" applyFont="1" applyFill="1" applyAlignment="1">
      <alignment horizontal="center" vertical="center"/>
      <protection/>
    </xf>
    <xf numFmtId="0" fontId="46" fillId="0" borderId="0" xfId="45" applyFont="1" applyAlignment="1">
      <alignment horizontal="center"/>
      <protection/>
    </xf>
    <xf numFmtId="0" fontId="53" fillId="0" borderId="0" xfId="45" applyFont="1" applyAlignment="1">
      <alignment horizontal="left"/>
      <protection/>
    </xf>
    <xf numFmtId="0" fontId="55" fillId="0" borderId="33" xfId="45" applyFont="1" applyBorder="1" applyAlignment="1" quotePrefix="1">
      <alignment horizontal="center" vertical="center"/>
      <protection/>
    </xf>
    <xf numFmtId="0" fontId="73" fillId="37" borderId="0" xfId="46" applyFont="1" applyFill="1" applyAlignment="1">
      <alignment vertical="center"/>
      <protection/>
    </xf>
    <xf numFmtId="0" fontId="73" fillId="0" borderId="0" xfId="45" applyFont="1" applyAlignment="1">
      <alignment horizontal="right" vertical="center"/>
      <protection/>
    </xf>
    <xf numFmtId="188" fontId="74" fillId="0" borderId="0" xfId="43" applyNumberFormat="1" applyFont="1" applyAlignment="1">
      <alignment horizontal="center"/>
      <protection/>
    </xf>
    <xf numFmtId="0" fontId="74" fillId="0" borderId="0" xfId="43" applyFont="1">
      <alignment/>
      <protection/>
    </xf>
    <xf numFmtId="0" fontId="74" fillId="0" borderId="0" xfId="43" applyFont="1" applyAlignment="1">
      <alignment horizontal="center"/>
      <protection/>
    </xf>
    <xf numFmtId="49" fontId="64" fillId="0" borderId="0" xfId="45" applyNumberFormat="1" applyFont="1" applyAlignment="1">
      <alignment horizontal="center" vertical="center"/>
      <protection/>
    </xf>
    <xf numFmtId="0" fontId="75" fillId="38" borderId="0" xfId="45" applyFont="1" applyFill="1" applyAlignment="1">
      <alignment vertical="center"/>
      <protection/>
    </xf>
    <xf numFmtId="0" fontId="55" fillId="0" borderId="0" xfId="45" applyFont="1" applyAlignment="1">
      <alignment horizontal="center" vertical="center"/>
      <protection/>
    </xf>
    <xf numFmtId="0" fontId="77" fillId="0" borderId="0" xfId="45" applyFont="1">
      <alignment/>
      <protection/>
    </xf>
    <xf numFmtId="0" fontId="46" fillId="0" borderId="0" xfId="45" applyFont="1">
      <alignment/>
      <protection/>
    </xf>
    <xf numFmtId="0" fontId="78" fillId="0" borderId="0" xfId="45" applyFont="1" applyAlignment="1">
      <alignment horizontal="right"/>
      <protection/>
    </xf>
    <xf numFmtId="0" fontId="79" fillId="0" borderId="27" xfId="45" applyFont="1" applyBorder="1">
      <alignment/>
      <protection/>
    </xf>
    <xf numFmtId="0" fontId="53" fillId="0" borderId="0" xfId="45" applyFont="1" applyAlignment="1">
      <alignment horizontal="centerContinuous"/>
      <protection/>
    </xf>
    <xf numFmtId="0" fontId="53" fillId="0" borderId="27" xfId="45" applyFont="1" applyBorder="1" applyAlignment="1">
      <alignment horizontal="center"/>
      <protection/>
    </xf>
    <xf numFmtId="0" fontId="53" fillId="0" borderId="0" xfId="45" applyFont="1">
      <alignment/>
      <protection/>
    </xf>
    <xf numFmtId="0" fontId="78" fillId="0" borderId="0" xfId="45" applyFont="1" applyAlignment="1">
      <alignment horizontal="right"/>
      <protection/>
    </xf>
    <xf numFmtId="0" fontId="79" fillId="0" borderId="34" xfId="45" applyFont="1" applyBorder="1">
      <alignment/>
      <protection/>
    </xf>
    <xf numFmtId="0" fontId="78" fillId="0" borderId="27" xfId="45" applyFont="1" applyBorder="1" applyAlignment="1">
      <alignment horizontal="center"/>
      <protection/>
    </xf>
    <xf numFmtId="0" fontId="80" fillId="0" borderId="0" xfId="45" applyFont="1">
      <alignment/>
      <protection/>
    </xf>
    <xf numFmtId="0" fontId="81" fillId="0" borderId="0" xfId="45" applyFont="1">
      <alignment/>
      <protection/>
    </xf>
    <xf numFmtId="0" fontId="82" fillId="0" borderId="0" xfId="45" applyFont="1">
      <alignment/>
      <protection/>
    </xf>
    <xf numFmtId="0" fontId="83" fillId="0" borderId="0" xfId="45" applyFont="1">
      <alignment/>
      <protection/>
    </xf>
    <xf numFmtId="0" fontId="84" fillId="0" borderId="0" xfId="45" applyFont="1">
      <alignment/>
      <protection/>
    </xf>
    <xf numFmtId="0" fontId="85" fillId="0" borderId="0" xfId="45" applyFont="1">
      <alignment/>
      <protection/>
    </xf>
    <xf numFmtId="0" fontId="52" fillId="0" borderId="0" xfId="45" applyFont="1">
      <alignment/>
      <protection/>
    </xf>
    <xf numFmtId="0" fontId="86" fillId="0" borderId="0" xfId="45" applyFont="1">
      <alignment/>
      <protection/>
    </xf>
    <xf numFmtId="0" fontId="87" fillId="0" borderId="0" xfId="45" applyFont="1">
      <alignment/>
      <protection/>
    </xf>
    <xf numFmtId="0" fontId="88" fillId="0" borderId="0" xfId="45" applyFont="1">
      <alignment/>
      <protection/>
    </xf>
    <xf numFmtId="0" fontId="89" fillId="0" borderId="0" xfId="45" applyFont="1">
      <alignment/>
      <protection/>
    </xf>
    <xf numFmtId="0" fontId="90" fillId="0" borderId="0" xfId="45" applyFont="1">
      <alignment/>
      <protection/>
    </xf>
    <xf numFmtId="0" fontId="91" fillId="0" borderId="0" xfId="45" applyFont="1">
      <alignment/>
      <protection/>
    </xf>
    <xf numFmtId="0" fontId="92" fillId="0" borderId="0" xfId="45" applyFont="1">
      <alignment/>
      <protection/>
    </xf>
    <xf numFmtId="0" fontId="93" fillId="0" borderId="0" xfId="45" applyFont="1">
      <alignment/>
      <protection/>
    </xf>
    <xf numFmtId="49" fontId="8" fillId="0" borderId="0" xfId="44" applyNumberFormat="1" applyFont="1" applyAlignment="1">
      <alignment vertical="top"/>
      <protection/>
    </xf>
    <xf numFmtId="0" fontId="99" fillId="0" borderId="0" xfId="44" applyFont="1">
      <alignment/>
      <protection/>
    </xf>
    <xf numFmtId="49" fontId="1" fillId="0" borderId="0" xfId="44" applyNumberFormat="1" applyFont="1" applyAlignment="1">
      <alignment vertical="top"/>
      <protection/>
    </xf>
    <xf numFmtId="49" fontId="9" fillId="0" borderId="0" xfId="44" applyNumberFormat="1" applyFont="1" applyAlignment="1">
      <alignment vertical="top"/>
      <protection/>
    </xf>
    <xf numFmtId="49" fontId="10" fillId="0" borderId="0" xfId="44" applyNumberFormat="1" applyFont="1" applyAlignment="1">
      <alignment vertical="top"/>
      <protection/>
    </xf>
    <xf numFmtId="49" fontId="10" fillId="0" borderId="0" xfId="44" applyNumberFormat="1" applyFont="1" applyAlignment="1">
      <alignment horizontal="left"/>
      <protection/>
    </xf>
    <xf numFmtId="49" fontId="10" fillId="0" borderId="0" xfId="44" applyNumberFormat="1" applyFont="1" applyAlignment="1">
      <alignment horizontal="center"/>
      <protection/>
    </xf>
    <xf numFmtId="49" fontId="11" fillId="0" borderId="0" xfId="44" applyNumberFormat="1" applyFont="1" applyAlignment="1">
      <alignment horizontal="center" vertical="top"/>
      <protection/>
    </xf>
    <xf numFmtId="49" fontId="11" fillId="0" borderId="0" xfId="44" applyNumberFormat="1" applyFont="1" applyAlignment="1">
      <alignment vertical="top"/>
      <protection/>
    </xf>
    <xf numFmtId="0" fontId="12" fillId="0" borderId="0" xfId="44" applyFont="1" applyAlignment="1">
      <alignment horizontal="center"/>
      <protection/>
    </xf>
    <xf numFmtId="0" fontId="0" fillId="0" borderId="0" xfId="44" applyFont="1">
      <alignment/>
      <protection/>
    </xf>
    <xf numFmtId="0" fontId="22" fillId="0" borderId="0" xfId="44" applyFont="1">
      <alignment/>
      <protection/>
    </xf>
    <xf numFmtId="49" fontId="13" fillId="0" borderId="0" xfId="44" applyNumberFormat="1" applyFont="1" applyAlignment="1">
      <alignment horizontal="center"/>
      <protection/>
    </xf>
    <xf numFmtId="49" fontId="13" fillId="0" borderId="0" xfId="44" applyNumberFormat="1" applyFont="1" applyAlignment="1">
      <alignment horizontal="left"/>
      <protection/>
    </xf>
    <xf numFmtId="49" fontId="13" fillId="0" borderId="0" xfId="44" applyNumberFormat="1" applyFont="1">
      <alignment/>
      <protection/>
    </xf>
    <xf numFmtId="49" fontId="10" fillId="0" borderId="0" xfId="44" applyNumberFormat="1" applyFont="1">
      <alignment/>
      <protection/>
    </xf>
    <xf numFmtId="49" fontId="10" fillId="0" borderId="0" xfId="44" applyNumberFormat="1" applyFont="1">
      <alignment/>
      <protection/>
    </xf>
    <xf numFmtId="49" fontId="9" fillId="0" borderId="0" xfId="44" applyNumberFormat="1" applyFont="1" applyAlignment="1">
      <alignment horizontal="center"/>
      <protection/>
    </xf>
    <xf numFmtId="49" fontId="9" fillId="0" borderId="0" xfId="44" applyNumberFormat="1" applyFont="1">
      <alignment/>
      <protection/>
    </xf>
    <xf numFmtId="49" fontId="11" fillId="0" borderId="0" xfId="44" applyNumberFormat="1" applyFont="1">
      <alignment/>
      <protection/>
    </xf>
    <xf numFmtId="49" fontId="10" fillId="33" borderId="0" xfId="44" applyNumberFormat="1" applyFont="1" applyFill="1" applyAlignment="1">
      <alignment vertical="center"/>
      <protection/>
    </xf>
    <xf numFmtId="49" fontId="10" fillId="33" borderId="0" xfId="44" applyNumberFormat="1" applyFont="1" applyFill="1" applyAlignment="1">
      <alignment horizontal="center" vertical="center"/>
      <protection/>
    </xf>
    <xf numFmtId="49" fontId="10" fillId="33" borderId="0" xfId="44" applyNumberFormat="1" applyFont="1" applyFill="1" applyAlignment="1">
      <alignment horizontal="right" vertical="center"/>
      <protection/>
    </xf>
    <xf numFmtId="14" fontId="15" fillId="0" borderId="10" xfId="44" applyNumberFormat="1" applyFont="1" applyBorder="1" applyAlignment="1">
      <alignment horizontal="left" vertical="center"/>
      <protection/>
    </xf>
    <xf numFmtId="49" fontId="9" fillId="0" borderId="10" xfId="44" applyNumberFormat="1" applyFont="1" applyBorder="1" applyAlignment="1">
      <alignment vertical="center"/>
      <protection/>
    </xf>
    <xf numFmtId="49" fontId="9" fillId="0" borderId="10" xfId="44" applyNumberFormat="1" applyFont="1" applyBorder="1" applyAlignment="1">
      <alignment horizontal="left" vertical="center"/>
      <protection/>
    </xf>
    <xf numFmtId="49" fontId="9" fillId="0" borderId="10" xfId="67" applyNumberFormat="1" applyFont="1" applyBorder="1" applyAlignment="1" applyProtection="1">
      <alignment horizontal="center" vertical="center"/>
      <protection locked="0"/>
    </xf>
    <xf numFmtId="0" fontId="16" fillId="0" borderId="10" xfId="44" applyFont="1" applyBorder="1" applyAlignment="1">
      <alignment horizontal="center" vertical="center"/>
      <protection/>
    </xf>
    <xf numFmtId="1" fontId="9" fillId="0" borderId="10" xfId="44" applyNumberFormat="1" applyFont="1" applyBorder="1" applyAlignment="1">
      <alignment horizontal="center" vertical="center"/>
      <protection/>
    </xf>
    <xf numFmtId="49" fontId="9" fillId="0" borderId="10" xfId="44" applyNumberFormat="1" applyFont="1" applyBorder="1" applyAlignment="1">
      <alignment horizontal="center" vertical="center"/>
      <protection/>
    </xf>
    <xf numFmtId="49" fontId="9" fillId="0" borderId="0" xfId="44" applyNumberFormat="1" applyFont="1" applyAlignment="1">
      <alignment horizontal="center" vertical="center"/>
      <protection/>
    </xf>
    <xf numFmtId="49" fontId="9" fillId="0" borderId="0" xfId="44" applyNumberFormat="1" applyFont="1" applyAlignment="1">
      <alignment horizontal="left" vertical="center"/>
      <protection/>
    </xf>
    <xf numFmtId="49" fontId="11" fillId="0" borderId="0" xfId="44" applyNumberFormat="1" applyFont="1" applyAlignment="1">
      <alignment vertical="center"/>
      <protection/>
    </xf>
    <xf numFmtId="49" fontId="99" fillId="0" borderId="0" xfId="44" applyNumberFormat="1" applyFont="1">
      <alignment/>
      <protection/>
    </xf>
    <xf numFmtId="0" fontId="99" fillId="0" borderId="0" xfId="44" applyFont="1" applyAlignment="1">
      <alignment horizontal="center"/>
      <protection/>
    </xf>
    <xf numFmtId="0" fontId="22" fillId="0" borderId="12" xfId="44" applyFont="1" applyBorder="1">
      <alignment/>
      <protection/>
    </xf>
    <xf numFmtId="0" fontId="0" fillId="0" borderId="12" xfId="44" applyFont="1" applyBorder="1" applyAlignment="1">
      <alignment horizontal="center"/>
      <protection/>
    </xf>
    <xf numFmtId="0" fontId="99" fillId="0" borderId="12" xfId="44" applyFont="1" applyBorder="1">
      <alignment/>
      <protection/>
    </xf>
    <xf numFmtId="49" fontId="99" fillId="0" borderId="0" xfId="44" applyNumberFormat="1" applyFont="1" applyAlignment="1">
      <alignment horizontal="center"/>
      <protection/>
    </xf>
    <xf numFmtId="0" fontId="0" fillId="0" borderId="0" xfId="44" applyFont="1" applyAlignment="1">
      <alignment horizontal="center"/>
      <protection/>
    </xf>
    <xf numFmtId="0" fontId="99" fillId="0" borderId="18" xfId="44" applyFont="1" applyBorder="1">
      <alignment/>
      <protection/>
    </xf>
    <xf numFmtId="0" fontId="0" fillId="0" borderId="12" xfId="44" applyFont="1" applyBorder="1">
      <alignment/>
      <protection/>
    </xf>
    <xf numFmtId="0" fontId="99" fillId="0" borderId="16" xfId="44" applyFont="1" applyBorder="1">
      <alignment/>
      <protection/>
    </xf>
    <xf numFmtId="0" fontId="99" fillId="0" borderId="17" xfId="44" applyFont="1" applyBorder="1" applyAlignment="1">
      <alignment horizontal="left"/>
      <protection/>
    </xf>
    <xf numFmtId="0" fontId="99" fillId="0" borderId="0" xfId="44" applyFont="1" applyAlignment="1">
      <alignment horizontal="left"/>
      <protection/>
    </xf>
    <xf numFmtId="0" fontId="12" fillId="0" borderId="0" xfId="44" applyFont="1" applyAlignment="1">
      <alignment horizontal="left"/>
      <protection/>
    </xf>
    <xf numFmtId="0" fontId="0" fillId="0" borderId="0" xfId="44" applyFont="1" applyAlignment="1">
      <alignment horizontal="left"/>
      <protection/>
    </xf>
    <xf numFmtId="0" fontId="99" fillId="0" borderId="15" xfId="44" applyFont="1" applyBorder="1">
      <alignment/>
      <protection/>
    </xf>
    <xf numFmtId="0" fontId="99" fillId="0" borderId="12" xfId="44" applyFont="1" applyBorder="1" applyAlignment="1">
      <alignment horizontal="center"/>
      <protection/>
    </xf>
    <xf numFmtId="49" fontId="99" fillId="0" borderId="21" xfId="44" applyNumberFormat="1" applyFont="1" applyBorder="1" applyAlignment="1">
      <alignment horizontal="left"/>
      <protection/>
    </xf>
    <xf numFmtId="0" fontId="99" fillId="0" borderId="19" xfId="44" applyFont="1" applyBorder="1" applyAlignment="1">
      <alignment horizontal="left"/>
      <protection/>
    </xf>
    <xf numFmtId="49" fontId="99" fillId="0" borderId="14" xfId="44" applyNumberFormat="1" applyFont="1" applyBorder="1" applyAlignment="1">
      <alignment horizontal="left"/>
      <protection/>
    </xf>
    <xf numFmtId="49" fontId="99" fillId="0" borderId="0" xfId="44" applyNumberFormat="1" applyFont="1" applyAlignment="1">
      <alignment horizontal="left"/>
      <protection/>
    </xf>
    <xf numFmtId="0" fontId="1" fillId="36" borderId="35" xfId="44" applyFont="1" applyFill="1" applyBorder="1" applyAlignment="1">
      <alignment horizontal="center" vertical="center"/>
      <protection/>
    </xf>
    <xf numFmtId="0" fontId="1" fillId="36" borderId="36" xfId="44" applyFont="1" applyFill="1" applyBorder="1" applyAlignment="1">
      <alignment horizontal="center" vertical="center"/>
      <protection/>
    </xf>
    <xf numFmtId="49" fontId="1" fillId="36" borderId="37" xfId="44" applyNumberFormat="1" applyFont="1" applyFill="1" applyBorder="1" applyAlignment="1">
      <alignment horizontal="center" vertical="center"/>
      <protection/>
    </xf>
    <xf numFmtId="49" fontId="1" fillId="36" borderId="38" xfId="44" applyNumberFormat="1" applyFont="1" applyFill="1" applyBorder="1" applyAlignment="1">
      <alignment horizontal="center" vertical="center"/>
      <protection/>
    </xf>
    <xf numFmtId="0" fontId="99" fillId="0" borderId="14" xfId="44" applyFont="1" applyBorder="1" applyAlignment="1">
      <alignment horizontal="left"/>
      <protection/>
    </xf>
    <xf numFmtId="0" fontId="99" fillId="0" borderId="24" xfId="44" applyFont="1" applyBorder="1">
      <alignment/>
      <protection/>
    </xf>
    <xf numFmtId="49" fontId="99" fillId="0" borderId="13" xfId="44" applyNumberFormat="1" applyFont="1" applyBorder="1" applyAlignment="1">
      <alignment horizontal="left"/>
      <protection/>
    </xf>
    <xf numFmtId="49" fontId="22" fillId="0" borderId="0" xfId="44" applyNumberFormat="1" applyFont="1" applyAlignment="1">
      <alignment horizontal="center"/>
      <protection/>
    </xf>
    <xf numFmtId="49" fontId="100" fillId="0" borderId="0" xfId="44" applyNumberFormat="1" applyFont="1" applyAlignment="1">
      <alignment horizontal="left" vertical="center"/>
      <protection/>
    </xf>
    <xf numFmtId="49" fontId="101" fillId="0" borderId="0" xfId="44" applyNumberFormat="1" applyFont="1" applyAlignment="1">
      <alignment horizontal="left" vertical="center"/>
      <protection/>
    </xf>
    <xf numFmtId="49" fontId="99" fillId="0" borderId="0" xfId="44" applyNumberFormat="1" applyFont="1" applyAlignment="1">
      <alignment horizontal="left"/>
      <protection/>
    </xf>
    <xf numFmtId="0" fontId="12" fillId="0" borderId="0" xfId="44" applyFont="1">
      <alignment/>
      <protection/>
    </xf>
    <xf numFmtId="0" fontId="0" fillId="0" borderId="0" xfId="44">
      <alignment/>
      <protection/>
    </xf>
    <xf numFmtId="0" fontId="102" fillId="0" borderId="0" xfId="45" applyFont="1" applyAlignment="1">
      <alignment horizontal="left"/>
      <protection/>
    </xf>
    <xf numFmtId="0" fontId="62" fillId="36" borderId="28" xfId="45" applyFont="1" applyFill="1" applyBorder="1" applyAlignment="1">
      <alignment horizontal="center"/>
      <protection/>
    </xf>
    <xf numFmtId="0" fontId="62" fillId="36" borderId="39" xfId="45" applyFont="1" applyFill="1" applyBorder="1" applyAlignment="1">
      <alignment horizontal="center"/>
      <protection/>
    </xf>
    <xf numFmtId="0" fontId="62" fillId="36" borderId="29" xfId="45" applyFont="1" applyFill="1" applyBorder="1" applyAlignment="1">
      <alignment horizontal="center"/>
      <protection/>
    </xf>
    <xf numFmtId="0" fontId="103" fillId="0" borderId="0" xfId="45" applyFont="1">
      <alignment/>
      <protection/>
    </xf>
    <xf numFmtId="0" fontId="104" fillId="0" borderId="0" xfId="45" applyFont="1" applyAlignment="1">
      <alignment horizontal="center"/>
      <protection/>
    </xf>
    <xf numFmtId="0" fontId="75" fillId="38" borderId="33" xfId="45" applyFont="1" applyFill="1" applyBorder="1" applyAlignment="1">
      <alignment horizontal="center" vertical="center"/>
      <protection/>
    </xf>
    <xf numFmtId="0" fontId="75" fillId="38" borderId="0" xfId="45" applyFont="1" applyFill="1" applyAlignment="1">
      <alignment horizontal="center" vertical="center"/>
      <protection/>
    </xf>
    <xf numFmtId="0" fontId="62" fillId="36" borderId="28" xfId="45" applyFont="1" applyFill="1" applyBorder="1" applyAlignment="1">
      <alignment horizontal="center"/>
      <protection/>
    </xf>
    <xf numFmtId="0" fontId="62" fillId="36" borderId="39" xfId="45" applyFont="1" applyFill="1" applyBorder="1" applyAlignment="1">
      <alignment horizontal="center"/>
      <protection/>
    </xf>
    <xf numFmtId="0" fontId="62" fillId="36" borderId="29" xfId="45" applyFont="1" applyFill="1" applyBorder="1" applyAlignment="1">
      <alignment horizontal="center"/>
      <protection/>
    </xf>
    <xf numFmtId="0" fontId="46" fillId="0" borderId="12" xfId="45" applyFont="1" applyBorder="1">
      <alignment/>
      <protection/>
    </xf>
    <xf numFmtId="0" fontId="105" fillId="0" borderId="0" xfId="45" applyFont="1">
      <alignment/>
      <protection/>
    </xf>
    <xf numFmtId="0" fontId="99" fillId="35" borderId="0" xfId="44" applyFont="1" applyFill="1" applyAlignment="1">
      <alignment horizontal="left"/>
      <protection/>
    </xf>
    <xf numFmtId="0" fontId="12" fillId="35" borderId="0" xfId="44" applyFont="1" applyFill="1" applyAlignment="1">
      <alignment horizontal="left"/>
      <protection/>
    </xf>
    <xf numFmtId="0" fontId="1" fillId="35" borderId="0" xfId="44" applyFont="1" applyFill="1" applyAlignment="1">
      <alignment horizontal="center" vertical="center"/>
      <protection/>
    </xf>
    <xf numFmtId="49" fontId="22" fillId="35" borderId="0" xfId="44" applyNumberFormat="1" applyFont="1" applyFill="1" applyAlignment="1">
      <alignment horizontal="center"/>
      <protection/>
    </xf>
    <xf numFmtId="49" fontId="101" fillId="35" borderId="0" xfId="44" applyNumberFormat="1" applyFont="1" applyFill="1" applyAlignment="1">
      <alignment horizontal="left" vertical="center"/>
      <protection/>
    </xf>
    <xf numFmtId="49" fontId="99" fillId="0" borderId="17" xfId="44" applyNumberFormat="1" applyFont="1" applyBorder="1" applyAlignment="1">
      <alignment horizontal="center"/>
      <protection/>
    </xf>
    <xf numFmtId="49" fontId="99" fillId="0" borderId="15" xfId="44" applyNumberFormat="1" applyFont="1" applyBorder="1" applyAlignment="1">
      <alignment horizontal="center"/>
      <protection/>
    </xf>
    <xf numFmtId="0" fontId="0" fillId="0" borderId="15" xfId="44" applyFont="1" applyBorder="1">
      <alignment/>
      <protection/>
    </xf>
    <xf numFmtId="0" fontId="0" fillId="0" borderId="24" xfId="44" applyFont="1" applyBorder="1">
      <alignment/>
      <protection/>
    </xf>
    <xf numFmtId="49" fontId="99" fillId="0" borderId="0" xfId="44" applyNumberFormat="1" applyFont="1" applyBorder="1" applyAlignment="1">
      <alignment horizontal="left"/>
      <protection/>
    </xf>
    <xf numFmtId="0" fontId="22" fillId="36" borderId="22" xfId="44" applyFont="1" applyFill="1" applyBorder="1" applyAlignment="1">
      <alignment horizontal="center"/>
      <protection/>
    </xf>
    <xf numFmtId="49" fontId="22" fillId="36" borderId="40" xfId="44" applyNumberFormat="1" applyFont="1" applyFill="1" applyBorder="1" applyAlignment="1">
      <alignment horizontal="center"/>
      <protection/>
    </xf>
    <xf numFmtId="49" fontId="99" fillId="0" borderId="21" xfId="44" applyNumberFormat="1" applyFont="1" applyBorder="1" applyAlignment="1">
      <alignment horizontal="center"/>
      <protection/>
    </xf>
    <xf numFmtId="49" fontId="99" fillId="0" borderId="13" xfId="44" applyNumberFormat="1" applyFont="1" applyBorder="1" applyAlignment="1">
      <alignment horizontal="center"/>
      <protection/>
    </xf>
    <xf numFmtId="49" fontId="8" fillId="0" borderId="0" xfId="44" applyNumberFormat="1" applyFont="1">
      <alignment/>
      <protection/>
    </xf>
    <xf numFmtId="0" fontId="4" fillId="35" borderId="15" xfId="49" applyFont="1" applyFill="1" applyBorder="1" applyAlignment="1">
      <alignment horizontal="center" vertical="center" wrapText="1"/>
      <protection/>
    </xf>
    <xf numFmtId="0" fontId="4" fillId="35" borderId="24" xfId="49" applyFont="1" applyFill="1" applyBorder="1" applyAlignment="1">
      <alignment horizontal="center" vertical="center" wrapText="1"/>
      <protection/>
    </xf>
    <xf numFmtId="0" fontId="4" fillId="34" borderId="24" xfId="49" applyFont="1" applyFill="1" applyBorder="1" applyAlignment="1">
      <alignment horizontal="center" vertical="center" wrapText="1"/>
      <protection/>
    </xf>
  </cellXfs>
  <cellStyles count="5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urrency 2" xfId="33"/>
    <cellStyle name="Dobro" xfId="34"/>
    <cellStyle name="Hyperlink" xfId="35"/>
    <cellStyle name="Izhod" xfId="36"/>
    <cellStyle name="Naslov" xfId="37"/>
    <cellStyle name="Naslov 1" xfId="38"/>
    <cellStyle name="Naslov 2" xfId="39"/>
    <cellStyle name="Naslov 3" xfId="40"/>
    <cellStyle name="Naslov 4" xfId="41"/>
    <cellStyle name="Navadno 2" xfId="42"/>
    <cellStyle name="Navadno 3" xfId="43"/>
    <cellStyle name="Navadno 4" xfId="44"/>
    <cellStyle name="Navadno_03_rr4" xfId="45"/>
    <cellStyle name="Navadno_03_rr5" xfId="46"/>
    <cellStyle name="Nevtralno" xfId="47"/>
    <cellStyle name="Normal 2" xfId="48"/>
    <cellStyle name="Normal 2 2" xfId="49"/>
    <cellStyle name="Followed Hyperlink" xfId="50"/>
    <cellStyle name="Percent" xfId="51"/>
    <cellStyle name="Opomba" xfId="52"/>
    <cellStyle name="Opozorilo" xfId="53"/>
    <cellStyle name="Pojasnjevalno besedilo" xfId="54"/>
    <cellStyle name="Poudarek1" xfId="55"/>
    <cellStyle name="Poudarek2" xfId="56"/>
    <cellStyle name="Poudarek3" xfId="57"/>
    <cellStyle name="Poudarek4" xfId="58"/>
    <cellStyle name="Poudarek5" xfId="59"/>
    <cellStyle name="Poudarek6" xfId="60"/>
    <cellStyle name="Povezana celica" xfId="61"/>
    <cellStyle name="Preveri celico" xfId="62"/>
    <cellStyle name="Računanje" xfId="63"/>
    <cellStyle name="Slabo" xfId="64"/>
    <cellStyle name="Currency" xfId="65"/>
    <cellStyle name="Currency [0]" xfId="66"/>
    <cellStyle name="Valuta 2" xfId="67"/>
    <cellStyle name="Comma" xfId="68"/>
    <cellStyle name="Comma [0]" xfId="69"/>
    <cellStyle name="Vnos" xfId="70"/>
    <cellStyle name="Vsota" xfId="71"/>
  </cellStyles>
  <dxfs count="127">
    <dxf>
      <font>
        <color indexed="9"/>
      </font>
      <fill>
        <patternFill>
          <bgColor indexed="8"/>
        </patternFill>
      </fill>
    </dxf>
    <dxf>
      <font>
        <color indexed="9"/>
      </font>
      <fill>
        <patternFill>
          <bgColor indexed="12"/>
        </patternFill>
      </fill>
    </dxf>
    <dxf>
      <font>
        <color auto="1"/>
      </font>
      <fill>
        <patternFill>
          <bgColor indexed="15"/>
        </patternFill>
      </fill>
    </dxf>
    <dxf>
      <font>
        <color indexed="9"/>
      </font>
      <fill>
        <patternFill>
          <bgColor indexed="10"/>
        </patternFill>
      </fill>
    </dxf>
    <dxf>
      <font>
        <color auto="1"/>
      </font>
      <fill>
        <patternFill>
          <bgColor indexed="13"/>
        </patternFill>
      </fill>
    </dxf>
    <dxf>
      <font>
        <color auto="1"/>
      </font>
      <fill>
        <patternFill>
          <bgColor indexed="19"/>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10"/>
        </patternFill>
      </fill>
    </dxf>
    <dxf>
      <font>
        <b val="0"/>
        <i val="0"/>
        <color indexed="9"/>
      </font>
      <fill>
        <patternFill>
          <bgColor indexed="9"/>
        </patternFill>
      </fill>
      <border>
        <left/>
        <right/>
        <top/>
        <bottom/>
      </border>
    </dxf>
    <dxf>
      <font>
        <color indexed="9"/>
      </font>
    </dxf>
    <dxf>
      <font>
        <color indexed="9"/>
      </font>
      <fill>
        <patternFill>
          <bgColor indexed="8"/>
        </patternFill>
      </fill>
    </dxf>
    <dxf>
      <font>
        <color indexed="9"/>
      </font>
      <fill>
        <patternFill>
          <bgColor indexed="12"/>
        </patternFill>
      </fill>
    </dxf>
    <dxf>
      <font>
        <color auto="1"/>
      </font>
      <fill>
        <patternFill>
          <bgColor indexed="15"/>
        </patternFill>
      </fill>
    </dxf>
    <dxf>
      <font>
        <color indexed="9"/>
      </font>
      <fill>
        <patternFill>
          <bgColor indexed="10"/>
        </patternFill>
      </fill>
    </dxf>
    <dxf>
      <font>
        <color auto="1"/>
      </font>
      <fill>
        <patternFill>
          <bgColor indexed="13"/>
        </patternFill>
      </fill>
    </dxf>
    <dxf>
      <font>
        <color auto="1"/>
      </font>
      <fill>
        <patternFill>
          <bgColor indexed="19"/>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10"/>
        </patternFill>
      </fill>
    </dxf>
    <dxf>
      <font>
        <b val="0"/>
        <i val="0"/>
        <color indexed="9"/>
      </font>
      <fill>
        <patternFill>
          <bgColor indexed="9"/>
        </patternFill>
      </fill>
      <border>
        <left/>
        <right/>
        <top/>
        <bottom/>
      </border>
    </dxf>
    <dxf>
      <font>
        <color indexed="9"/>
      </font>
    </dxf>
    <dxf>
      <font>
        <color indexed="9"/>
      </font>
      <fill>
        <patternFill>
          <bgColor indexed="8"/>
        </patternFill>
      </fill>
    </dxf>
    <dxf>
      <font>
        <color indexed="9"/>
      </font>
      <fill>
        <patternFill>
          <bgColor indexed="12"/>
        </patternFill>
      </fill>
    </dxf>
    <dxf>
      <font>
        <color auto="1"/>
      </font>
      <fill>
        <patternFill>
          <bgColor indexed="15"/>
        </patternFill>
      </fill>
    </dxf>
    <dxf>
      <font>
        <color indexed="9"/>
      </font>
      <fill>
        <patternFill>
          <bgColor indexed="10"/>
        </patternFill>
      </fill>
    </dxf>
    <dxf>
      <font>
        <color auto="1"/>
      </font>
      <fill>
        <patternFill>
          <bgColor indexed="13"/>
        </patternFill>
      </fill>
    </dxf>
    <dxf>
      <font>
        <color auto="1"/>
      </font>
      <fill>
        <patternFill>
          <bgColor indexed="19"/>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10"/>
        </patternFill>
      </fill>
    </dxf>
    <dxf>
      <font>
        <b val="0"/>
        <i val="0"/>
        <color indexed="9"/>
      </font>
      <fill>
        <patternFill>
          <bgColor indexed="9"/>
        </patternFill>
      </fill>
      <border>
        <left/>
        <right/>
        <top/>
        <bottom/>
      </border>
    </dxf>
    <dxf>
      <font>
        <color indexed="9"/>
      </font>
    </dxf>
    <dxf>
      <font>
        <color indexed="9"/>
      </font>
      <fill>
        <patternFill>
          <bgColor indexed="8"/>
        </patternFill>
      </fill>
    </dxf>
    <dxf>
      <font>
        <color indexed="9"/>
      </font>
      <fill>
        <patternFill>
          <bgColor indexed="12"/>
        </patternFill>
      </fill>
    </dxf>
    <dxf>
      <font>
        <color auto="1"/>
      </font>
      <fill>
        <patternFill>
          <bgColor indexed="15"/>
        </patternFill>
      </fill>
    </dxf>
    <dxf>
      <font>
        <color indexed="9"/>
      </font>
      <fill>
        <patternFill>
          <bgColor indexed="10"/>
        </patternFill>
      </fill>
    </dxf>
    <dxf>
      <font>
        <color auto="1"/>
      </font>
      <fill>
        <patternFill>
          <bgColor indexed="13"/>
        </patternFill>
      </fill>
    </dxf>
    <dxf>
      <font>
        <color auto="1"/>
      </font>
      <fill>
        <patternFill>
          <bgColor indexed="19"/>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10"/>
        </patternFill>
      </fill>
    </dxf>
    <dxf>
      <font>
        <b val="0"/>
        <i val="0"/>
        <color indexed="9"/>
      </font>
      <fill>
        <patternFill>
          <bgColor indexed="9"/>
        </patternFill>
      </fill>
      <border>
        <left/>
        <right/>
        <top/>
        <bottom/>
      </border>
    </dxf>
    <dxf>
      <font>
        <color indexed="9"/>
      </font>
    </dxf>
    <dxf>
      <font>
        <color indexed="9"/>
      </font>
    </dxf>
    <dxf>
      <font>
        <color indexed="9"/>
      </font>
      <fill>
        <patternFill>
          <bgColor indexed="8"/>
        </patternFill>
      </fill>
    </dxf>
    <dxf>
      <font>
        <color indexed="9"/>
      </font>
      <fill>
        <patternFill>
          <bgColor indexed="12"/>
        </patternFill>
      </fill>
    </dxf>
    <dxf>
      <font>
        <color auto="1"/>
      </font>
      <fill>
        <patternFill>
          <bgColor indexed="15"/>
        </patternFill>
      </fill>
    </dxf>
    <dxf>
      <font>
        <color indexed="9"/>
      </font>
      <fill>
        <patternFill>
          <bgColor indexed="10"/>
        </patternFill>
      </fill>
    </dxf>
    <dxf>
      <font>
        <color auto="1"/>
      </font>
      <fill>
        <patternFill>
          <bgColor indexed="13"/>
        </patternFill>
      </fill>
    </dxf>
    <dxf>
      <font>
        <color auto="1"/>
      </font>
      <fill>
        <patternFill>
          <bgColor indexed="19"/>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10"/>
        </patternFill>
      </fill>
    </dxf>
    <dxf>
      <font>
        <b val="0"/>
        <i val="0"/>
        <color indexed="9"/>
      </font>
      <fill>
        <patternFill>
          <bgColor indexed="9"/>
        </patternFill>
      </fill>
      <border>
        <left/>
        <right/>
        <top/>
        <bottom/>
      </border>
    </dxf>
    <dxf>
      <font>
        <color indexed="9"/>
      </font>
    </dxf>
    <dxf>
      <font>
        <color indexed="9"/>
      </font>
      <fill>
        <patternFill>
          <bgColor indexed="8"/>
        </patternFill>
      </fill>
    </dxf>
    <dxf>
      <font>
        <color indexed="9"/>
      </font>
      <fill>
        <patternFill>
          <bgColor indexed="12"/>
        </patternFill>
      </fill>
    </dxf>
    <dxf>
      <font>
        <color auto="1"/>
      </font>
      <fill>
        <patternFill>
          <bgColor indexed="15"/>
        </patternFill>
      </fill>
    </dxf>
    <dxf>
      <font>
        <color indexed="9"/>
      </font>
      <fill>
        <patternFill>
          <bgColor indexed="10"/>
        </patternFill>
      </fill>
    </dxf>
    <dxf>
      <font>
        <color auto="1"/>
      </font>
      <fill>
        <patternFill>
          <bgColor indexed="13"/>
        </patternFill>
      </fill>
    </dxf>
    <dxf>
      <font>
        <color auto="1"/>
      </font>
      <fill>
        <patternFill>
          <bgColor indexed="19"/>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8"/>
        </patternFill>
      </fill>
    </dxf>
    <dxf>
      <font>
        <color indexed="9"/>
      </font>
      <fill>
        <patternFill>
          <bgColor indexed="12"/>
        </patternFill>
      </fill>
    </dxf>
    <dxf>
      <font>
        <color auto="1"/>
      </font>
      <fill>
        <patternFill>
          <bgColor indexed="15"/>
        </patternFill>
      </fill>
    </dxf>
    <dxf>
      <font>
        <color auto="1"/>
      </font>
      <fill>
        <patternFill>
          <bgColor indexed="13"/>
        </patternFill>
      </fill>
    </dxf>
    <dxf>
      <font>
        <color auto="1"/>
      </font>
      <fill>
        <patternFill>
          <bgColor indexed="19"/>
        </patternFill>
      </fill>
    </dxf>
    <dxf>
      <font>
        <color indexed="9"/>
      </font>
      <fill>
        <patternFill>
          <bgColor indexed="10"/>
        </patternFill>
      </fill>
    </dxf>
    <dxf>
      <font>
        <color indexed="9"/>
      </font>
      <fill>
        <patternFill>
          <bgColor indexed="10"/>
        </patternFill>
      </fill>
    </dxf>
    <dxf>
      <font>
        <b val="0"/>
        <i val="0"/>
        <color indexed="9"/>
      </font>
      <fill>
        <patternFill>
          <bgColor indexed="9"/>
        </patternFill>
      </fill>
      <border>
        <left/>
        <right/>
        <top/>
        <bottom/>
      </border>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0</xdr:row>
      <xdr:rowOff>0</xdr:rowOff>
    </xdr:from>
    <xdr:to>
      <xdr:col>14</xdr:col>
      <xdr:colOff>133350</xdr:colOff>
      <xdr:row>1</xdr:row>
      <xdr:rowOff>180975</xdr:rowOff>
    </xdr:to>
    <xdr:pic>
      <xdr:nvPicPr>
        <xdr:cNvPr id="1" name="Slika 2"/>
        <xdr:cNvPicPr preferRelativeResize="1">
          <a:picLocks noChangeAspect="1"/>
        </xdr:cNvPicPr>
      </xdr:nvPicPr>
      <xdr:blipFill>
        <a:blip r:embed="rId1"/>
        <a:stretch>
          <a:fillRect/>
        </a:stretch>
      </xdr:blipFill>
      <xdr:spPr>
        <a:xfrm>
          <a:off x="7943850" y="0"/>
          <a:ext cx="1800225" cy="438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4</xdr:col>
      <xdr:colOff>523875</xdr:colOff>
      <xdr:row>2</xdr:row>
      <xdr:rowOff>95250</xdr:rowOff>
    </xdr:to>
    <xdr:pic>
      <xdr:nvPicPr>
        <xdr:cNvPr id="1" name="Slika 2"/>
        <xdr:cNvPicPr preferRelativeResize="1">
          <a:picLocks noChangeAspect="1"/>
        </xdr:cNvPicPr>
      </xdr:nvPicPr>
      <xdr:blipFill>
        <a:blip r:embed="rId1"/>
        <a:stretch>
          <a:fillRect/>
        </a:stretch>
      </xdr:blipFill>
      <xdr:spPr>
        <a:xfrm>
          <a:off x="695325" y="0"/>
          <a:ext cx="5248275" cy="13049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7038975" y="0"/>
          <a:ext cx="2295525" cy="0"/>
        </a:xfrm>
        <a:prstGeom prst="rect">
          <a:avLst/>
        </a:prstGeom>
        <a:noFill/>
        <a:ln w="9525" cmpd="sng">
          <a:noFill/>
        </a:ln>
      </xdr:spPr>
    </xdr:pic>
    <xdr:clientData/>
  </xdr:twoCellAnchor>
  <xdr:twoCellAnchor editAs="oneCell">
    <xdr:from>
      <xdr:col>8</xdr:col>
      <xdr:colOff>0</xdr:colOff>
      <xdr:row>0</xdr:row>
      <xdr:rowOff>0</xdr:rowOff>
    </xdr:from>
    <xdr:to>
      <xdr:col>9</xdr:col>
      <xdr:colOff>590550</xdr:colOff>
      <xdr:row>1</xdr:row>
      <xdr:rowOff>123825</xdr:rowOff>
    </xdr:to>
    <xdr:pic>
      <xdr:nvPicPr>
        <xdr:cNvPr id="2" name="Slika 2"/>
        <xdr:cNvPicPr preferRelativeResize="1">
          <a:picLocks noChangeAspect="1"/>
        </xdr:cNvPicPr>
      </xdr:nvPicPr>
      <xdr:blipFill>
        <a:blip r:embed="rId2"/>
        <a:stretch>
          <a:fillRect/>
        </a:stretch>
      </xdr:blipFill>
      <xdr:spPr>
        <a:xfrm>
          <a:off x="5534025" y="0"/>
          <a:ext cx="1352550" cy="3524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7705725" y="0"/>
          <a:ext cx="2295525" cy="0"/>
        </a:xfrm>
        <a:prstGeom prst="rect">
          <a:avLst/>
        </a:prstGeom>
        <a:noFill/>
        <a:ln w="9525" cmpd="sng">
          <a:noFill/>
        </a:ln>
      </xdr:spPr>
    </xdr:pic>
    <xdr:clientData/>
  </xdr:twoCellAnchor>
  <xdr:twoCellAnchor editAs="oneCell">
    <xdr:from>
      <xdr:col>8</xdr:col>
      <xdr:colOff>0</xdr:colOff>
      <xdr:row>0</xdr:row>
      <xdr:rowOff>0</xdr:rowOff>
    </xdr:from>
    <xdr:to>
      <xdr:col>9</xdr:col>
      <xdr:colOff>561975</xdr:colOff>
      <xdr:row>1</xdr:row>
      <xdr:rowOff>114300</xdr:rowOff>
    </xdr:to>
    <xdr:pic>
      <xdr:nvPicPr>
        <xdr:cNvPr id="2" name="Slika 2"/>
        <xdr:cNvPicPr preferRelativeResize="1">
          <a:picLocks noChangeAspect="1"/>
        </xdr:cNvPicPr>
      </xdr:nvPicPr>
      <xdr:blipFill>
        <a:blip r:embed="rId2"/>
        <a:stretch>
          <a:fillRect/>
        </a:stretch>
      </xdr:blipFill>
      <xdr:spPr>
        <a:xfrm>
          <a:off x="6200775" y="0"/>
          <a:ext cx="1323975" cy="3429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4</xdr:col>
      <xdr:colOff>685800</xdr:colOff>
      <xdr:row>1</xdr:row>
      <xdr:rowOff>561975</xdr:rowOff>
    </xdr:to>
    <xdr:pic>
      <xdr:nvPicPr>
        <xdr:cNvPr id="1" name="Slika 2"/>
        <xdr:cNvPicPr preferRelativeResize="1">
          <a:picLocks noChangeAspect="1"/>
        </xdr:cNvPicPr>
      </xdr:nvPicPr>
      <xdr:blipFill>
        <a:blip r:embed="rId1"/>
        <a:stretch>
          <a:fillRect/>
        </a:stretch>
      </xdr:blipFill>
      <xdr:spPr>
        <a:xfrm>
          <a:off x="876300" y="0"/>
          <a:ext cx="4581525" cy="11430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4</xdr:col>
      <xdr:colOff>1447800</xdr:colOff>
      <xdr:row>2</xdr:row>
      <xdr:rowOff>257175</xdr:rowOff>
    </xdr:to>
    <xdr:pic>
      <xdr:nvPicPr>
        <xdr:cNvPr id="1" name="Slika 2"/>
        <xdr:cNvPicPr preferRelativeResize="1">
          <a:picLocks noChangeAspect="1"/>
        </xdr:cNvPicPr>
      </xdr:nvPicPr>
      <xdr:blipFill>
        <a:blip r:embed="rId1"/>
        <a:stretch>
          <a:fillRect/>
        </a:stretch>
      </xdr:blipFill>
      <xdr:spPr>
        <a:xfrm>
          <a:off x="1066800" y="0"/>
          <a:ext cx="5915025" cy="1466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552450</xdr:colOff>
      <xdr:row>0</xdr:row>
      <xdr:rowOff>0</xdr:rowOff>
    </xdr:from>
    <xdr:to>
      <xdr:col>11</xdr:col>
      <xdr:colOff>742950</xdr:colOff>
      <xdr:row>1</xdr:row>
      <xdr:rowOff>180975</xdr:rowOff>
    </xdr:to>
    <xdr:pic>
      <xdr:nvPicPr>
        <xdr:cNvPr id="1" name="Slika 2"/>
        <xdr:cNvPicPr preferRelativeResize="1">
          <a:picLocks noChangeAspect="1"/>
        </xdr:cNvPicPr>
      </xdr:nvPicPr>
      <xdr:blipFill>
        <a:blip r:embed="rId1"/>
        <a:stretch>
          <a:fillRect/>
        </a:stretch>
      </xdr:blipFill>
      <xdr:spPr>
        <a:xfrm>
          <a:off x="6391275" y="0"/>
          <a:ext cx="180022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0</xdr:row>
      <xdr:rowOff>0</xdr:rowOff>
    </xdr:from>
    <xdr:to>
      <xdr:col>14</xdr:col>
      <xdr:colOff>38100</xdr:colOff>
      <xdr:row>1</xdr:row>
      <xdr:rowOff>180975</xdr:rowOff>
    </xdr:to>
    <xdr:pic>
      <xdr:nvPicPr>
        <xdr:cNvPr id="1" name="Slika 2"/>
        <xdr:cNvPicPr preferRelativeResize="1">
          <a:picLocks noChangeAspect="1"/>
        </xdr:cNvPicPr>
      </xdr:nvPicPr>
      <xdr:blipFill>
        <a:blip r:embed="rId1"/>
        <a:stretch>
          <a:fillRect/>
        </a:stretch>
      </xdr:blipFill>
      <xdr:spPr>
        <a:xfrm>
          <a:off x="7896225" y="0"/>
          <a:ext cx="18002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552450</xdr:colOff>
      <xdr:row>0</xdr:row>
      <xdr:rowOff>0</xdr:rowOff>
    </xdr:from>
    <xdr:to>
      <xdr:col>11</xdr:col>
      <xdr:colOff>742950</xdr:colOff>
      <xdr:row>1</xdr:row>
      <xdr:rowOff>180975</xdr:rowOff>
    </xdr:to>
    <xdr:pic>
      <xdr:nvPicPr>
        <xdr:cNvPr id="1" name="Slika 2"/>
        <xdr:cNvPicPr preferRelativeResize="1">
          <a:picLocks noChangeAspect="1"/>
        </xdr:cNvPicPr>
      </xdr:nvPicPr>
      <xdr:blipFill>
        <a:blip r:embed="rId1"/>
        <a:stretch>
          <a:fillRect/>
        </a:stretch>
      </xdr:blipFill>
      <xdr:spPr>
        <a:xfrm>
          <a:off x="6391275" y="0"/>
          <a:ext cx="1800225" cy="438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0</xdr:row>
      <xdr:rowOff>123825</xdr:rowOff>
    </xdr:from>
    <xdr:to>
      <xdr:col>3</xdr:col>
      <xdr:colOff>2914650</xdr:colOff>
      <xdr:row>2</xdr:row>
      <xdr:rowOff>95250</xdr:rowOff>
    </xdr:to>
    <xdr:pic>
      <xdr:nvPicPr>
        <xdr:cNvPr id="1" name="Slika 2"/>
        <xdr:cNvPicPr preferRelativeResize="1">
          <a:picLocks noChangeAspect="1"/>
        </xdr:cNvPicPr>
      </xdr:nvPicPr>
      <xdr:blipFill>
        <a:blip r:embed="rId1"/>
        <a:stretch>
          <a:fillRect/>
        </a:stretch>
      </xdr:blipFill>
      <xdr:spPr>
        <a:xfrm>
          <a:off x="476250" y="123825"/>
          <a:ext cx="4762500" cy="1181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3067050</xdr:colOff>
      <xdr:row>1</xdr:row>
      <xdr:rowOff>590550</xdr:rowOff>
    </xdr:to>
    <xdr:pic>
      <xdr:nvPicPr>
        <xdr:cNvPr id="1" name="Slika 2"/>
        <xdr:cNvPicPr preferRelativeResize="1">
          <a:picLocks noChangeAspect="1"/>
        </xdr:cNvPicPr>
      </xdr:nvPicPr>
      <xdr:blipFill>
        <a:blip r:embed="rId1"/>
        <a:stretch>
          <a:fillRect/>
        </a:stretch>
      </xdr:blipFill>
      <xdr:spPr>
        <a:xfrm>
          <a:off x="695325" y="0"/>
          <a:ext cx="4695825" cy="1171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7038975" y="0"/>
          <a:ext cx="2295525" cy="0"/>
        </a:xfrm>
        <a:prstGeom prst="rect">
          <a:avLst/>
        </a:prstGeom>
        <a:noFill/>
        <a:ln w="9525" cmpd="sng">
          <a:noFill/>
        </a:ln>
      </xdr:spPr>
    </xdr:pic>
    <xdr:clientData/>
  </xdr:twoCellAnchor>
  <xdr:twoCellAnchor editAs="oneCell">
    <xdr:from>
      <xdr:col>8</xdr:col>
      <xdr:colOff>0</xdr:colOff>
      <xdr:row>0</xdr:row>
      <xdr:rowOff>0</xdr:rowOff>
    </xdr:from>
    <xdr:to>
      <xdr:col>9</xdr:col>
      <xdr:colOff>523875</xdr:colOff>
      <xdr:row>1</xdr:row>
      <xdr:rowOff>104775</xdr:rowOff>
    </xdr:to>
    <xdr:pic>
      <xdr:nvPicPr>
        <xdr:cNvPr id="2" name="Slika 2"/>
        <xdr:cNvPicPr preferRelativeResize="1">
          <a:picLocks noChangeAspect="1"/>
        </xdr:cNvPicPr>
      </xdr:nvPicPr>
      <xdr:blipFill>
        <a:blip r:embed="rId2"/>
        <a:stretch>
          <a:fillRect/>
        </a:stretch>
      </xdr:blipFill>
      <xdr:spPr>
        <a:xfrm>
          <a:off x="5534025" y="0"/>
          <a:ext cx="1285875" cy="3333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14</xdr:col>
      <xdr:colOff>9525</xdr:colOff>
      <xdr:row>0</xdr:row>
      <xdr:rowOff>0</xdr:rowOff>
    </xdr:to>
    <xdr:pic>
      <xdr:nvPicPr>
        <xdr:cNvPr id="1" name="Picture 8"/>
        <xdr:cNvPicPr preferRelativeResize="1">
          <a:picLocks noChangeAspect="1"/>
        </xdr:cNvPicPr>
      </xdr:nvPicPr>
      <xdr:blipFill>
        <a:blip r:embed="rId1"/>
        <a:stretch>
          <a:fillRect/>
        </a:stretch>
      </xdr:blipFill>
      <xdr:spPr>
        <a:xfrm>
          <a:off x="6562725" y="0"/>
          <a:ext cx="2295525" cy="0"/>
        </a:xfrm>
        <a:prstGeom prst="rect">
          <a:avLst/>
        </a:prstGeom>
        <a:noFill/>
        <a:ln w="9525" cmpd="sng">
          <a:noFill/>
        </a:ln>
      </xdr:spPr>
    </xdr:pic>
    <xdr:clientData/>
  </xdr:twoCellAnchor>
  <xdr:twoCellAnchor editAs="oneCell">
    <xdr:from>
      <xdr:col>8</xdr:col>
      <xdr:colOff>0</xdr:colOff>
      <xdr:row>0</xdr:row>
      <xdr:rowOff>0</xdr:rowOff>
    </xdr:from>
    <xdr:to>
      <xdr:col>9</xdr:col>
      <xdr:colOff>523875</xdr:colOff>
      <xdr:row>1</xdr:row>
      <xdr:rowOff>104775</xdr:rowOff>
    </xdr:to>
    <xdr:pic>
      <xdr:nvPicPr>
        <xdr:cNvPr id="2" name="Slika 2"/>
        <xdr:cNvPicPr preferRelativeResize="1">
          <a:picLocks noChangeAspect="1"/>
        </xdr:cNvPicPr>
      </xdr:nvPicPr>
      <xdr:blipFill>
        <a:blip r:embed="rId2"/>
        <a:stretch>
          <a:fillRect/>
        </a:stretch>
      </xdr:blipFill>
      <xdr:spPr>
        <a:xfrm>
          <a:off x="5057775" y="0"/>
          <a:ext cx="1285875" cy="3333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3</xdr:col>
      <xdr:colOff>4086225</xdr:colOff>
      <xdr:row>2</xdr:row>
      <xdr:rowOff>28575</xdr:rowOff>
    </xdr:to>
    <xdr:pic>
      <xdr:nvPicPr>
        <xdr:cNvPr id="1" name="Slika 2"/>
        <xdr:cNvPicPr preferRelativeResize="1">
          <a:picLocks noChangeAspect="1"/>
        </xdr:cNvPicPr>
      </xdr:nvPicPr>
      <xdr:blipFill>
        <a:blip r:embed="rId1"/>
        <a:stretch>
          <a:fillRect/>
        </a:stretch>
      </xdr:blipFill>
      <xdr:spPr>
        <a:xfrm>
          <a:off x="876300" y="0"/>
          <a:ext cx="5000625" cy="12382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teniska-zveza.si/op%20br-mb%208-11%20let%202008/program_sodniki_2008_4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teniska-zveza.si/op%20br-mb%208-11%20let%202008/OP%208-11%20BRANIK%20M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KOPER%20&#381;REBI%20%20MIDI%20-%20MAJ%20202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KOPER%20&#381;REBI%20%20MINI%20-%20MAJ%2020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 val="program_sodniki_2008_4_1"/>
    </sheetNames>
    <definedNames>
      <definedName name="Jun_Hide_CU"/>
      <definedName name="Jun_Show_CU"/>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nos podatkov"/>
      <sheetName val="obvestila za igralce"/>
      <sheetName val="glavni sodniki"/>
      <sheetName val="m  vpisna lista"/>
      <sheetName val="m glavni turnir žrebna lista"/>
      <sheetName val="m glavni 32"/>
      <sheetName val="ž  vpisna lista"/>
      <sheetName val="ž glavni turnir žrebna lista"/>
      <sheetName val="ž glavni 32"/>
      <sheetName val="m kvalifikacije žrebna lista"/>
      <sheetName val="m kvalifikacije 32"/>
      <sheetName val="m kvalifikacije 64"/>
      <sheetName val="ž kvalifikacije žrebna lista"/>
      <sheetName val="ž kvalifikacije 32"/>
      <sheetName val="ž kvalifikacije 64"/>
      <sheetName val="m dvojice vpisna lista"/>
      <sheetName val="m dvojice žrebna lista "/>
      <sheetName val="m dvojice 16"/>
      <sheetName val="ž dvojice vpisna lista"/>
      <sheetName val="ž dvojice žrebna lista"/>
      <sheetName val="ž dvojice 16"/>
      <sheetName val="m masters žrebna lista"/>
      <sheetName val="m masters 12"/>
      <sheetName val="ž masters žrebna lista"/>
      <sheetName val="ž masters 12 "/>
      <sheetName val="m round robin žrebna lista"/>
      <sheetName val="m round robin 5"/>
      <sheetName val="m round robin 4"/>
      <sheetName val="ž round robin žrebna lista"/>
      <sheetName val="ž round robin 5"/>
      <sheetName val="ž round robin 4"/>
      <sheetName val="liga prijava ekipe"/>
      <sheetName val="zapisnik ligaška tekma"/>
      <sheetName val="vpis srečni poraženci (dv)"/>
      <sheetName val="vpis srečni poraženci (pos)"/>
      <sheetName val="zapisnik prekrškov"/>
      <sheetName val="zbirni zapisnik prekrškov"/>
      <sheetName val="neodigrani dvoboji"/>
      <sheetName val="poročilo vrhovni sodnik"/>
      <sheetName val="sodniški stroški"/>
      <sheetName val="prijava na tekmovanje"/>
      <sheetName val="odjava s tekmovanja"/>
      <sheetName val="razpored"/>
      <sheetName val="razpored (8)"/>
      <sheetName val="razpored (4)"/>
      <sheetName val="List1"/>
      <sheetName val="ocena glavnega sodnika"/>
      <sheetName val="sodniški zapisnik1"/>
      <sheetName val="sodniški zapisnik2"/>
      <sheetName val="zdravniško potrdil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vnos podatkov"/>
      <sheetName val="m round robin žrebna lista"/>
      <sheetName val="m round robin A-C"/>
      <sheetName val="M round robin D-F"/>
      <sheetName val="DEČKI - MIDI TENIS"/>
      <sheetName val="ž round robin žrebna lista"/>
      <sheetName val="ž round robin A-C"/>
      <sheetName val="DEKLICE - MIDI TENIS"/>
      <sheetName val="List1"/>
      <sheetName val="List2"/>
    </sheetNames>
    <sheetDataSet>
      <sheetData sheetId="0">
        <row r="6">
          <cell r="A6" t="str">
            <v>OP 8-11 - MIDI TENIS</v>
          </cell>
        </row>
        <row r="10">
          <cell r="C10" t="str">
            <v>TK LUKA KOPER</v>
          </cell>
          <cell r="E10" t="str">
            <v>ANJA REGENT</v>
          </cell>
        </row>
      </sheetData>
      <sheetData sheetId="1">
        <row r="7">
          <cell r="A7">
            <v>1</v>
          </cell>
          <cell r="C7" t="str">
            <v>FLEGO, Matias</v>
          </cell>
        </row>
        <row r="8">
          <cell r="A8">
            <v>2</v>
          </cell>
          <cell r="C8" t="str">
            <v>STANIČ, Timotej</v>
          </cell>
        </row>
        <row r="9">
          <cell r="A9">
            <v>3</v>
          </cell>
          <cell r="C9" t="str">
            <v>SKETAKO, Val</v>
          </cell>
        </row>
        <row r="10">
          <cell r="A10">
            <v>4</v>
          </cell>
          <cell r="C10" t="str">
            <v>VUKOVIĆ, Nikolaj</v>
          </cell>
        </row>
        <row r="11">
          <cell r="A11">
            <v>5</v>
          </cell>
          <cell r="C11" t="str">
            <v>GONZALES, Miron Amon</v>
          </cell>
        </row>
        <row r="12">
          <cell r="A12">
            <v>6</v>
          </cell>
          <cell r="C12" t="str">
            <v>MARINOVIC, Teo</v>
          </cell>
        </row>
        <row r="13">
          <cell r="A13">
            <v>7</v>
          </cell>
          <cell r="C13" t="str">
            <v>OSOVNIKAR, Aljaz</v>
          </cell>
        </row>
        <row r="14">
          <cell r="A14">
            <v>8</v>
          </cell>
          <cell r="C14" t="str">
            <v>PEROŠA, Benjamin</v>
          </cell>
        </row>
        <row r="15">
          <cell r="A15">
            <v>9</v>
          </cell>
          <cell r="C15" t="str">
            <v>RADI, luka</v>
          </cell>
        </row>
        <row r="16">
          <cell r="A16">
            <v>10</v>
          </cell>
          <cell r="C16" t="str">
            <v>RAMPRE, Luka</v>
          </cell>
        </row>
        <row r="17">
          <cell r="A17">
            <v>11</v>
          </cell>
          <cell r="C17" t="str">
            <v>SLEVEC, Izak</v>
          </cell>
        </row>
        <row r="18">
          <cell r="A18">
            <v>12</v>
          </cell>
          <cell r="C18" t="str">
            <v>DVORŠEK, Bine</v>
          </cell>
        </row>
        <row r="19">
          <cell r="A19">
            <v>13</v>
          </cell>
          <cell r="C19" t="str">
            <v>STANOJEVIC, Lan</v>
          </cell>
        </row>
        <row r="20">
          <cell r="A20">
            <v>14</v>
          </cell>
          <cell r="C20" t="str">
            <v>TAJTA, Soma</v>
          </cell>
        </row>
        <row r="21">
          <cell r="A21">
            <v>15</v>
          </cell>
          <cell r="C21" t="str">
            <v>BAIER, Kevin</v>
          </cell>
        </row>
        <row r="22">
          <cell r="A22">
            <v>16</v>
          </cell>
          <cell r="C22" t="str">
            <v>ZRNIĆ, Aleksej</v>
          </cell>
        </row>
        <row r="23">
          <cell r="A23">
            <v>17</v>
          </cell>
          <cell r="C23" t="str">
            <v>CAJHEN, Matevž</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5">
        <row r="7">
          <cell r="A7">
            <v>1</v>
          </cell>
          <cell r="C7" t="str">
            <v>BAJREKTAREVIĆ, Sara</v>
          </cell>
        </row>
        <row r="8">
          <cell r="A8">
            <v>2</v>
          </cell>
          <cell r="C8" t="str">
            <v>BODIROŽA, Lana</v>
          </cell>
        </row>
        <row r="9">
          <cell r="A9">
            <v>3</v>
          </cell>
          <cell r="C9" t="str">
            <v>DOBERLET, Neli</v>
          </cell>
        </row>
        <row r="10">
          <cell r="A10">
            <v>4</v>
          </cell>
          <cell r="C10" t="str">
            <v>DRAGŠIČ, ZARA</v>
          </cell>
        </row>
        <row r="11">
          <cell r="A11">
            <v>5</v>
          </cell>
          <cell r="C11" t="str">
            <v>LOVŠIN, Ajda</v>
          </cell>
        </row>
        <row r="12">
          <cell r="A12">
            <v>6</v>
          </cell>
          <cell r="C12" t="str">
            <v>MARINCIC MOZE, Mila</v>
          </cell>
        </row>
        <row r="13">
          <cell r="A13">
            <v>7</v>
          </cell>
          <cell r="C13" t="str">
            <v>NOVAKOVIC, Lea</v>
          </cell>
        </row>
        <row r="14">
          <cell r="A14">
            <v>8</v>
          </cell>
          <cell r="C14" t="str">
            <v>REMIŠTAR, Lana</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vnos podatkov"/>
      <sheetName val="m round robin žrebna lista"/>
      <sheetName val="m round robin A-C"/>
      <sheetName val="DEČKI - MINI TENIS"/>
      <sheetName val="ž round robin žrebna lista"/>
      <sheetName val="ž round robin A-C"/>
      <sheetName val="Ž round robin D-F"/>
      <sheetName val="DEKLICE - MINI TENIS"/>
      <sheetName val="List1"/>
      <sheetName val="m round robin A-C (2)"/>
      <sheetName val="List2"/>
    </sheetNames>
    <sheetDataSet>
      <sheetData sheetId="0">
        <row r="6">
          <cell r="A6" t="str">
            <v>OP 8-11 - MINI TENIS</v>
          </cell>
        </row>
        <row r="10">
          <cell r="C10" t="str">
            <v>TK LUKA KOPER</v>
          </cell>
          <cell r="E10" t="str">
            <v>ANJA REGENT</v>
          </cell>
        </row>
      </sheetData>
      <sheetData sheetId="1">
        <row r="7">
          <cell r="A7">
            <v>1</v>
          </cell>
          <cell r="C7" t="str">
            <v>BAIER, Kevin</v>
          </cell>
        </row>
        <row r="8">
          <cell r="A8">
            <v>2</v>
          </cell>
          <cell r="C8" t="str">
            <v>GONZALES, Miron Amon</v>
          </cell>
        </row>
        <row r="9">
          <cell r="A9">
            <v>3</v>
          </cell>
          <cell r="C9" t="str">
            <v>PEROŠA, Benjamin</v>
          </cell>
        </row>
        <row r="10">
          <cell r="A10">
            <v>4</v>
          </cell>
          <cell r="C10" t="str">
            <v>STANOJEVIC, Lan</v>
          </cell>
        </row>
        <row r="11">
          <cell r="A11">
            <v>5</v>
          </cell>
          <cell r="C11" t="str">
            <v>VRŠIČ, Dalen</v>
          </cell>
        </row>
        <row r="12">
          <cell r="A12">
            <v>6</v>
          </cell>
          <cell r="C12" t="str">
            <v>ZEVNIK, Jan</v>
          </cell>
        </row>
        <row r="13">
          <cell r="A13">
            <v>7</v>
          </cell>
          <cell r="C13" t="str">
            <v>ZRNIĆ, Aleksej</v>
          </cell>
        </row>
        <row r="14">
          <cell r="A14">
            <v>8</v>
          </cell>
          <cell r="C14" t="str">
            <v>ČEH, Tine</v>
          </cell>
        </row>
        <row r="15">
          <cell r="A15">
            <v>9</v>
          </cell>
          <cell r="C15" t="str">
            <v>ČOK, Matija</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 sheetId="4">
        <row r="7">
          <cell r="A7">
            <v>1</v>
          </cell>
          <cell r="C7" t="str">
            <v>CRNICA, Elizabeta</v>
          </cell>
        </row>
        <row r="8">
          <cell r="A8">
            <v>2</v>
          </cell>
          <cell r="C8" t="str">
            <v>DJURIĆ, Mila Milica</v>
          </cell>
        </row>
        <row r="9">
          <cell r="A9">
            <v>3</v>
          </cell>
          <cell r="C9" t="str">
            <v>GORENC, MIJA</v>
          </cell>
        </row>
        <row r="10">
          <cell r="A10">
            <v>4</v>
          </cell>
          <cell r="C10" t="str">
            <v>LOVŠIN, Ajda</v>
          </cell>
        </row>
        <row r="11">
          <cell r="A11">
            <v>5</v>
          </cell>
          <cell r="C11" t="str">
            <v>MARINCIC MOZE, Mila</v>
          </cell>
        </row>
        <row r="12">
          <cell r="A12">
            <v>6</v>
          </cell>
          <cell r="C12" t="str">
            <v>PERIC, Mila</v>
          </cell>
        </row>
        <row r="13">
          <cell r="A13">
            <v>7</v>
          </cell>
          <cell r="C13" t="str">
            <v>SATLER, Isabella</v>
          </cell>
        </row>
        <row r="14">
          <cell r="A14">
            <v>8</v>
          </cell>
          <cell r="C14" t="str">
            <v>SAVSEK, Tesa</v>
          </cell>
        </row>
        <row r="15">
          <cell r="A15">
            <v>9</v>
          </cell>
          <cell r="C15" t="str">
            <v>SIMONKA, Sofia Ana</v>
          </cell>
        </row>
        <row r="16">
          <cell r="A16">
            <v>10</v>
          </cell>
          <cell r="C16" t="str">
            <v>ZLATANOVIĆ, Zoja</v>
          </cell>
        </row>
        <row r="17">
          <cell r="A17">
            <v>11</v>
          </cell>
          <cell r="C17" t="str">
            <v>JEVDENIC, Nola</v>
          </cell>
        </row>
        <row r="18">
          <cell r="A18">
            <v>12</v>
          </cell>
          <cell r="C18" t="str">
            <v>Gojak Emily  - KP</v>
          </cell>
        </row>
        <row r="19">
          <cell r="A19">
            <v>13</v>
          </cell>
          <cell r="C19" t="str">
            <v>Martinovič Rozi - KP</v>
          </cell>
        </row>
        <row r="20">
          <cell r="A20">
            <v>14</v>
          </cell>
          <cell r="C20" t="str">
            <v>Snežič Mia - BRMB</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9.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0.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O70"/>
  <sheetViews>
    <sheetView zoomScalePageLayoutView="0" workbookViewId="0" topLeftCell="A40">
      <selection activeCell="O37" sqref="O37"/>
    </sheetView>
  </sheetViews>
  <sheetFormatPr defaultColWidth="9.140625" defaultRowHeight="12.75"/>
  <cols>
    <col min="1" max="1" width="9.140625" style="10" customWidth="1"/>
    <col min="2" max="2" width="9.28125" style="10" customWidth="1"/>
    <col min="3" max="3" width="11.421875" style="10" customWidth="1"/>
    <col min="4" max="4" width="10.57421875" style="10" customWidth="1"/>
    <col min="5" max="5" width="10.421875" style="10" customWidth="1"/>
    <col min="6" max="6" width="3.7109375" style="10" customWidth="1"/>
    <col min="7" max="7" width="9.28125" style="10" customWidth="1"/>
    <col min="8" max="8" width="8.421875" style="10" customWidth="1"/>
    <col min="9" max="9" width="7.00390625" style="10" customWidth="1"/>
    <col min="10" max="10" width="13.421875" style="10" customWidth="1"/>
    <col min="11" max="11" width="13.8515625" style="10" customWidth="1"/>
    <col min="12" max="12" width="12.57421875" style="10" customWidth="1"/>
    <col min="13" max="13" width="11.8515625" style="10" customWidth="1"/>
    <col min="14" max="14" width="13.140625" style="10" customWidth="1"/>
    <col min="15" max="16384" width="9.140625" style="10" customWidth="1"/>
  </cols>
  <sheetData>
    <row r="1" spans="2:15" ht="20.25">
      <c r="B1" s="1"/>
      <c r="C1" s="1"/>
      <c r="D1" s="2"/>
      <c r="E1" s="3"/>
      <c r="F1" s="4" t="s">
        <v>42</v>
      </c>
      <c r="G1" s="5"/>
      <c r="H1" s="6"/>
      <c r="I1" s="7"/>
      <c r="J1" s="7"/>
      <c r="K1" s="8"/>
      <c r="L1" s="8" t="s">
        <v>0</v>
      </c>
      <c r="M1" s="5"/>
      <c r="N1" s="8"/>
      <c r="O1" s="9"/>
    </row>
    <row r="2" spans="2:15" ht="15.75">
      <c r="B2" s="1"/>
      <c r="C2" s="1"/>
      <c r="D2" s="2"/>
      <c r="E2" s="11"/>
      <c r="F2" s="12"/>
      <c r="G2" s="113"/>
      <c r="H2" s="112" t="s">
        <v>40</v>
      </c>
      <c r="I2" s="112"/>
      <c r="J2" s="114"/>
      <c r="K2" s="13"/>
      <c r="L2" s="14"/>
      <c r="M2" s="14"/>
      <c r="N2" s="13"/>
      <c r="O2" s="9"/>
    </row>
    <row r="3" spans="2:15" ht="12.75">
      <c r="B3" s="1"/>
      <c r="C3" s="1"/>
      <c r="D3" s="2"/>
      <c r="E3" s="15" t="s">
        <v>2</v>
      </c>
      <c r="F3" s="15"/>
      <c r="G3" s="16" t="s">
        <v>3</v>
      </c>
      <c r="H3" s="15"/>
      <c r="I3" s="16"/>
      <c r="J3" s="15" t="s">
        <v>4</v>
      </c>
      <c r="K3" s="17"/>
      <c r="L3" s="16"/>
      <c r="M3" s="15"/>
      <c r="N3" s="18" t="s">
        <v>5</v>
      </c>
      <c r="O3" s="9"/>
    </row>
    <row r="4" spans="2:15" ht="13.5" thickBot="1">
      <c r="B4" s="19"/>
      <c r="C4" s="19"/>
      <c r="D4" s="20"/>
      <c r="E4" s="21" t="s">
        <v>6</v>
      </c>
      <c r="F4" s="21"/>
      <c r="G4" s="23"/>
      <c r="H4" s="23"/>
      <c r="I4" s="24"/>
      <c r="J4" s="25"/>
      <c r="K4" s="26"/>
      <c r="L4" s="27"/>
      <c r="M4" s="140" t="s">
        <v>7</v>
      </c>
      <c r="N4" s="140"/>
      <c r="O4" s="9"/>
    </row>
    <row r="5" spans="2:13" ht="12.75">
      <c r="B5" s="28"/>
      <c r="C5" s="28"/>
      <c r="D5" s="29"/>
      <c r="E5" s="28"/>
      <c r="F5" s="28"/>
      <c r="G5" s="30" t="s">
        <v>8</v>
      </c>
      <c r="H5" s="30" t="s">
        <v>9</v>
      </c>
      <c r="I5" s="30" t="s">
        <v>3</v>
      </c>
      <c r="J5" s="28"/>
      <c r="K5" s="28"/>
      <c r="L5" s="28"/>
      <c r="M5" s="28"/>
    </row>
    <row r="6" spans="2:13" ht="12.75">
      <c r="B6" s="1"/>
      <c r="C6" s="1"/>
      <c r="D6" s="2"/>
      <c r="E6" s="31"/>
      <c r="F6" s="32"/>
      <c r="G6" s="31"/>
      <c r="H6" s="31"/>
      <c r="I6" s="31"/>
      <c r="J6" s="1"/>
      <c r="K6" s="1"/>
      <c r="L6" s="1"/>
      <c r="M6" s="1"/>
    </row>
    <row r="7" spans="2:13" ht="12.75">
      <c r="B7" s="1"/>
      <c r="C7" s="31"/>
      <c r="D7" s="33"/>
      <c r="E7" s="34"/>
      <c r="F7" s="35">
        <v>1</v>
      </c>
      <c r="G7" s="129" t="s">
        <v>43</v>
      </c>
      <c r="H7" s="99"/>
      <c r="I7" s="99"/>
      <c r="J7" s="33"/>
      <c r="K7" s="33"/>
      <c r="L7" s="33"/>
      <c r="M7" s="1"/>
    </row>
    <row r="8" spans="2:13" ht="12.75">
      <c r="B8" s="37"/>
      <c r="C8" s="38"/>
      <c r="D8" s="39"/>
      <c r="E8" s="40" t="s">
        <v>78</v>
      </c>
      <c r="F8" s="41"/>
      <c r="G8" s="42"/>
      <c r="H8" s="42"/>
      <c r="I8" s="43"/>
      <c r="J8" s="99" t="s">
        <v>78</v>
      </c>
      <c r="K8" s="38"/>
      <c r="L8" s="38"/>
      <c r="M8" s="37"/>
    </row>
    <row r="9" spans="2:13" ht="13.5">
      <c r="B9" s="37"/>
      <c r="C9" s="38"/>
      <c r="D9" s="45"/>
      <c r="E9" s="38"/>
      <c r="F9" s="46" t="s">
        <v>10</v>
      </c>
      <c r="G9" s="47"/>
      <c r="H9" s="47"/>
      <c r="I9" s="48"/>
      <c r="J9" s="115"/>
      <c r="K9" s="126"/>
      <c r="L9" s="125"/>
      <c r="M9" s="37"/>
    </row>
    <row r="10" spans="2:13" ht="12.75">
      <c r="B10" s="37"/>
      <c r="C10" s="38"/>
      <c r="D10" s="40" t="s">
        <v>78</v>
      </c>
      <c r="E10" s="49"/>
      <c r="F10" s="51"/>
      <c r="G10" s="37"/>
      <c r="H10" s="42"/>
      <c r="I10" s="52"/>
      <c r="J10" s="116"/>
      <c r="K10" s="117" t="s">
        <v>79</v>
      </c>
      <c r="L10" s="125"/>
      <c r="M10" s="37"/>
    </row>
    <row r="11" spans="2:13" ht="15.75" customHeight="1">
      <c r="B11" s="37"/>
      <c r="C11" s="53"/>
      <c r="D11" s="54" t="s">
        <v>109</v>
      </c>
      <c r="E11" s="38"/>
      <c r="F11" s="55" t="s">
        <v>11</v>
      </c>
      <c r="G11" s="131" t="s">
        <v>54</v>
      </c>
      <c r="H11" s="99"/>
      <c r="I11" s="99"/>
      <c r="J11" s="115"/>
      <c r="K11" s="122" t="s">
        <v>80</v>
      </c>
      <c r="L11" s="126"/>
      <c r="M11" s="37"/>
    </row>
    <row r="12" spans="2:13" ht="12.75">
      <c r="B12" s="37"/>
      <c r="C12" s="53"/>
      <c r="D12" s="45"/>
      <c r="E12" s="57" t="s">
        <v>97</v>
      </c>
      <c r="F12" s="58"/>
      <c r="G12" s="37"/>
      <c r="H12" s="42"/>
      <c r="I12" s="43"/>
      <c r="J12" s="117" t="s">
        <v>79</v>
      </c>
      <c r="K12" s="121"/>
      <c r="L12" s="125"/>
      <c r="M12" s="37"/>
    </row>
    <row r="13" spans="2:13" ht="12.75">
      <c r="B13" s="37"/>
      <c r="C13" s="53"/>
      <c r="D13" s="39"/>
      <c r="E13" s="38"/>
      <c r="F13" s="60" t="s">
        <v>12</v>
      </c>
      <c r="G13" s="129" t="s">
        <v>52</v>
      </c>
      <c r="H13" s="99"/>
      <c r="I13" s="99"/>
      <c r="J13" s="123" t="s">
        <v>80</v>
      </c>
      <c r="K13" s="116"/>
      <c r="L13" s="125"/>
      <c r="M13" s="37"/>
    </row>
    <row r="14" spans="2:13" ht="12.75">
      <c r="B14" s="37"/>
      <c r="C14" s="44" t="s">
        <v>78</v>
      </c>
      <c r="D14" s="63"/>
      <c r="E14" s="38"/>
      <c r="F14" s="51"/>
      <c r="G14" s="42"/>
      <c r="H14" s="42"/>
      <c r="I14" s="52"/>
      <c r="J14" s="115"/>
      <c r="K14" s="116"/>
      <c r="L14" s="117" t="s">
        <v>79</v>
      </c>
      <c r="M14" s="37"/>
    </row>
    <row r="15" spans="2:13" ht="15">
      <c r="B15" s="64"/>
      <c r="C15" s="45" t="s">
        <v>110</v>
      </c>
      <c r="D15" s="39"/>
      <c r="E15" s="38"/>
      <c r="F15" s="55" t="s">
        <v>13</v>
      </c>
      <c r="G15" s="130" t="s">
        <v>61</v>
      </c>
      <c r="H15" s="99"/>
      <c r="I15" s="99"/>
      <c r="J15" s="115"/>
      <c r="K15" s="116"/>
      <c r="L15" s="118" t="s">
        <v>84</v>
      </c>
      <c r="M15" s="37"/>
    </row>
    <row r="16" spans="2:13" ht="13.5" thickBot="1">
      <c r="B16" s="64"/>
      <c r="C16" s="45"/>
      <c r="D16" s="39"/>
      <c r="E16" s="65" t="s">
        <v>98</v>
      </c>
      <c r="F16" s="66"/>
      <c r="G16" s="42"/>
      <c r="H16" s="42"/>
      <c r="I16" s="43"/>
      <c r="J16" s="124" t="s">
        <v>81</v>
      </c>
      <c r="K16" s="116"/>
      <c r="L16" s="116"/>
      <c r="M16" s="37"/>
    </row>
    <row r="17" spans="2:13" ht="15">
      <c r="B17" s="64"/>
      <c r="C17" s="45"/>
      <c r="D17" s="45"/>
      <c r="E17" s="39"/>
      <c r="F17" s="46" t="s">
        <v>14</v>
      </c>
      <c r="G17" s="130" t="s">
        <v>47</v>
      </c>
      <c r="H17" s="36"/>
      <c r="I17" s="36"/>
      <c r="J17" s="120" t="s">
        <v>82</v>
      </c>
      <c r="K17" s="121"/>
      <c r="L17" s="116"/>
      <c r="M17" s="37"/>
    </row>
    <row r="18" spans="2:13" ht="12.75">
      <c r="B18" s="64"/>
      <c r="C18" s="45"/>
      <c r="D18" s="44" t="s">
        <v>98</v>
      </c>
      <c r="E18" s="63"/>
      <c r="F18" s="51"/>
      <c r="G18" s="42"/>
      <c r="H18" s="42"/>
      <c r="I18" s="52"/>
      <c r="J18" s="116"/>
      <c r="K18" s="117" t="s">
        <v>83</v>
      </c>
      <c r="L18" s="121"/>
      <c r="M18" s="37"/>
    </row>
    <row r="19" spans="2:13" ht="13.5">
      <c r="B19" s="64"/>
      <c r="C19" s="39"/>
      <c r="D19" s="54"/>
      <c r="E19" s="39"/>
      <c r="F19" s="55" t="s">
        <v>15</v>
      </c>
      <c r="G19" s="47"/>
      <c r="H19" s="68"/>
      <c r="I19" s="68"/>
      <c r="J19" s="115"/>
      <c r="K19" s="122" t="s">
        <v>84</v>
      </c>
      <c r="L19" s="115"/>
      <c r="M19" s="69"/>
    </row>
    <row r="20" spans="2:13" ht="12.75">
      <c r="B20" s="37"/>
      <c r="C20" s="70"/>
      <c r="D20" s="45"/>
      <c r="E20" s="57" t="s">
        <v>99</v>
      </c>
      <c r="F20" s="41"/>
      <c r="G20" s="42"/>
      <c r="H20" s="42"/>
      <c r="I20" s="43"/>
      <c r="J20" s="119" t="s">
        <v>83</v>
      </c>
      <c r="K20" s="70"/>
      <c r="L20" s="116"/>
      <c r="M20" s="37"/>
    </row>
    <row r="21" spans="2:13" ht="12.75">
      <c r="B21" s="82" t="s">
        <v>85</v>
      </c>
      <c r="C21" s="72"/>
      <c r="D21" s="39"/>
      <c r="E21" s="39"/>
      <c r="F21" s="46" t="s">
        <v>16</v>
      </c>
      <c r="G21" s="131" t="s">
        <v>55</v>
      </c>
      <c r="H21" s="100"/>
      <c r="I21" s="100"/>
      <c r="J21" s="61"/>
      <c r="K21" s="39"/>
      <c r="L21" s="73"/>
      <c r="M21" s="342" t="s">
        <v>79</v>
      </c>
    </row>
    <row r="22" spans="2:13" ht="12.75">
      <c r="B22" s="78">
        <v>41</v>
      </c>
      <c r="C22" s="75"/>
      <c r="D22" s="76"/>
      <c r="E22" s="76"/>
      <c r="F22" s="77"/>
      <c r="G22" s="42"/>
      <c r="H22" s="42"/>
      <c r="I22" s="52"/>
      <c r="J22" s="76"/>
      <c r="K22" s="76"/>
      <c r="L22" s="75"/>
      <c r="M22" s="78">
        <v>75</v>
      </c>
    </row>
    <row r="23" spans="2:13" ht="12.75">
      <c r="B23" s="106"/>
      <c r="C23" s="80"/>
      <c r="D23" s="76"/>
      <c r="E23" s="76"/>
      <c r="F23" s="46" t="s">
        <v>17</v>
      </c>
      <c r="G23" s="129" t="s">
        <v>49</v>
      </c>
      <c r="H23" s="99"/>
      <c r="I23" s="99"/>
      <c r="J23" s="76"/>
      <c r="K23" s="76"/>
      <c r="L23" s="76"/>
      <c r="M23" s="81"/>
    </row>
    <row r="24" spans="2:13" ht="12.75">
      <c r="B24" s="97"/>
      <c r="C24" s="63"/>
      <c r="D24" s="39"/>
      <c r="E24" s="82" t="s">
        <v>85</v>
      </c>
      <c r="F24" s="58"/>
      <c r="G24" s="42"/>
      <c r="H24" s="42"/>
      <c r="I24" s="43"/>
      <c r="J24" s="99" t="s">
        <v>85</v>
      </c>
      <c r="K24" s="39"/>
      <c r="L24" s="39"/>
      <c r="M24" s="83"/>
    </row>
    <row r="25" spans="2:13" ht="12" customHeight="1">
      <c r="B25" s="83"/>
      <c r="C25" s="39"/>
      <c r="D25" s="45"/>
      <c r="E25" s="39"/>
      <c r="F25" s="46" t="s">
        <v>18</v>
      </c>
      <c r="G25" s="47"/>
      <c r="H25" s="68"/>
      <c r="I25" s="68"/>
      <c r="J25" s="120"/>
      <c r="K25" s="70"/>
      <c r="L25" s="115"/>
      <c r="M25" s="83"/>
    </row>
    <row r="26" spans="2:13" ht="12.75">
      <c r="B26" s="83"/>
      <c r="C26" s="39"/>
      <c r="D26" s="82" t="s">
        <v>85</v>
      </c>
      <c r="E26" s="63"/>
      <c r="F26" s="51"/>
      <c r="G26" s="37"/>
      <c r="H26" s="42"/>
      <c r="I26" s="52"/>
      <c r="J26" s="116"/>
      <c r="K26" s="117" t="s">
        <v>86</v>
      </c>
      <c r="L26" s="115"/>
      <c r="M26" s="83"/>
    </row>
    <row r="27" spans="2:13" ht="14.25" customHeight="1">
      <c r="B27" s="83"/>
      <c r="C27" s="45"/>
      <c r="D27" s="54" t="s">
        <v>110</v>
      </c>
      <c r="E27" s="39"/>
      <c r="F27" s="55" t="s">
        <v>19</v>
      </c>
      <c r="G27" s="129" t="s">
        <v>50</v>
      </c>
      <c r="H27" s="100"/>
      <c r="I27" s="100"/>
      <c r="J27" s="115"/>
      <c r="K27" s="120" t="s">
        <v>80</v>
      </c>
      <c r="L27" s="116"/>
      <c r="M27" s="64"/>
    </row>
    <row r="28" spans="2:13" ht="12.75">
      <c r="B28" s="83"/>
      <c r="C28" s="45"/>
      <c r="D28" s="45"/>
      <c r="E28" s="44" t="s">
        <v>100</v>
      </c>
      <c r="F28" s="41"/>
      <c r="G28" s="37"/>
      <c r="H28" s="42"/>
      <c r="I28" s="43"/>
      <c r="J28" s="119" t="s">
        <v>86</v>
      </c>
      <c r="K28" s="121"/>
      <c r="L28" s="116"/>
      <c r="M28" s="64"/>
    </row>
    <row r="29" spans="2:13" ht="12.75">
      <c r="B29" s="83"/>
      <c r="C29" s="45"/>
      <c r="D29" s="39"/>
      <c r="E29" s="39"/>
      <c r="F29" s="46" t="s">
        <v>20</v>
      </c>
      <c r="G29" s="131" t="s">
        <v>53</v>
      </c>
      <c r="H29" s="36"/>
      <c r="I29" s="36"/>
      <c r="J29" s="123" t="s">
        <v>80</v>
      </c>
      <c r="K29" s="116"/>
      <c r="L29" s="116"/>
      <c r="M29" s="64"/>
    </row>
    <row r="30" spans="2:13" ht="16.5" customHeight="1">
      <c r="B30" s="83"/>
      <c r="C30" s="82" t="s">
        <v>85</v>
      </c>
      <c r="D30" s="63"/>
      <c r="E30" s="39"/>
      <c r="F30" s="51"/>
      <c r="G30" s="42"/>
      <c r="H30" s="42"/>
      <c r="I30" s="52"/>
      <c r="J30" s="115"/>
      <c r="K30" s="116"/>
      <c r="L30" s="117" t="s">
        <v>88</v>
      </c>
      <c r="M30" s="83"/>
    </row>
    <row r="31" spans="2:13" ht="12.75">
      <c r="B31" s="97"/>
      <c r="C31" s="45" t="s">
        <v>110</v>
      </c>
      <c r="D31" s="39"/>
      <c r="E31" s="39"/>
      <c r="F31" s="55" t="s">
        <v>21</v>
      </c>
      <c r="G31" s="129" t="s">
        <v>77</v>
      </c>
      <c r="H31" s="100"/>
      <c r="I31" s="100"/>
      <c r="J31" s="115"/>
      <c r="K31" s="116"/>
      <c r="L31" s="115" t="s">
        <v>80</v>
      </c>
      <c r="M31" s="64"/>
    </row>
    <row r="32" spans="2:13" ht="12.75">
      <c r="B32" s="97"/>
      <c r="C32" s="53"/>
      <c r="D32" s="39"/>
      <c r="E32" s="82" t="s">
        <v>101</v>
      </c>
      <c r="F32" s="41"/>
      <c r="G32" s="42"/>
      <c r="H32" s="42"/>
      <c r="I32" s="43"/>
      <c r="J32" s="117" t="s">
        <v>87</v>
      </c>
      <c r="K32" s="116"/>
      <c r="L32" s="125"/>
      <c r="M32" s="64"/>
    </row>
    <row r="33" spans="2:13" ht="15">
      <c r="B33" s="97"/>
      <c r="C33" s="53"/>
      <c r="D33" s="45"/>
      <c r="E33" s="39"/>
      <c r="F33" s="46" t="s">
        <v>22</v>
      </c>
      <c r="G33" s="130" t="s">
        <v>60</v>
      </c>
      <c r="H33" s="100"/>
      <c r="I33" s="100"/>
      <c r="J33" s="120" t="s">
        <v>84</v>
      </c>
      <c r="K33" s="121"/>
      <c r="L33" s="125"/>
      <c r="M33" s="64"/>
    </row>
    <row r="34" spans="2:13" ht="12.75">
      <c r="B34" s="97"/>
      <c r="C34" s="53"/>
      <c r="D34" s="44" t="s">
        <v>101</v>
      </c>
      <c r="E34" s="63"/>
      <c r="F34" s="51"/>
      <c r="G34" s="42"/>
      <c r="H34" s="42"/>
      <c r="I34" s="52"/>
      <c r="J34" s="116"/>
      <c r="K34" s="117" t="s">
        <v>88</v>
      </c>
      <c r="L34" s="126"/>
      <c r="M34" s="84"/>
    </row>
    <row r="35" spans="2:13" ht="13.5">
      <c r="B35" s="97"/>
      <c r="C35" s="38"/>
      <c r="D35" s="54"/>
      <c r="E35" s="39"/>
      <c r="F35" s="55" t="s">
        <v>23</v>
      </c>
      <c r="G35" s="47"/>
      <c r="H35" s="36"/>
      <c r="I35" s="36"/>
      <c r="J35" s="115"/>
      <c r="K35" s="70" t="s">
        <v>80</v>
      </c>
      <c r="L35" s="125"/>
      <c r="M35" s="84"/>
    </row>
    <row r="36" spans="2:13" ht="12.75">
      <c r="B36" s="97"/>
      <c r="C36" s="38"/>
      <c r="D36" s="45"/>
      <c r="E36" s="44" t="s">
        <v>99</v>
      </c>
      <c r="F36" s="41"/>
      <c r="G36" s="42"/>
      <c r="H36" s="42"/>
      <c r="I36" s="43"/>
      <c r="J36" s="124" t="s">
        <v>88</v>
      </c>
      <c r="K36" s="70"/>
      <c r="L36" s="125"/>
      <c r="M36" s="84"/>
    </row>
    <row r="37" spans="2:13" ht="13.5" thickBot="1">
      <c r="B37" s="107"/>
      <c r="C37" s="38"/>
      <c r="D37" s="39"/>
      <c r="E37" s="39"/>
      <c r="F37" s="46" t="s">
        <v>24</v>
      </c>
      <c r="G37" s="129" t="s">
        <v>45</v>
      </c>
      <c r="H37" s="99"/>
      <c r="I37" s="99"/>
      <c r="J37" s="123"/>
      <c r="K37" s="125"/>
      <c r="L37" s="125"/>
      <c r="M37" s="84"/>
    </row>
    <row r="38" spans="2:13" ht="14.25" customHeight="1">
      <c r="B38" s="85" t="s">
        <v>88</v>
      </c>
      <c r="C38" s="1"/>
      <c r="D38" s="2"/>
      <c r="E38" s="31"/>
      <c r="F38" s="86"/>
      <c r="G38" s="31"/>
      <c r="H38" s="31"/>
      <c r="I38" s="87"/>
      <c r="J38" s="94"/>
      <c r="K38" s="94"/>
      <c r="L38" s="94"/>
      <c r="M38" s="88"/>
    </row>
    <row r="39" spans="2:13" ht="14.25" thickBot="1">
      <c r="B39" s="89">
        <v>40</v>
      </c>
      <c r="C39" s="31"/>
      <c r="D39" s="33"/>
      <c r="E39" s="34"/>
      <c r="F39" s="35">
        <v>17</v>
      </c>
      <c r="G39" s="131" t="s">
        <v>46</v>
      </c>
      <c r="H39" s="100"/>
      <c r="I39" s="100"/>
      <c r="J39" s="127"/>
      <c r="K39" s="127"/>
      <c r="L39" s="127"/>
      <c r="M39" s="90" t="s">
        <v>233</v>
      </c>
    </row>
    <row r="40" spans="2:13" ht="12.75">
      <c r="B40" s="110"/>
      <c r="C40" s="38"/>
      <c r="D40" s="39"/>
      <c r="E40" s="40" t="s">
        <v>99</v>
      </c>
      <c r="F40" s="41"/>
      <c r="G40" s="42"/>
      <c r="H40" s="42"/>
      <c r="I40" s="43"/>
      <c r="J40" s="119" t="s">
        <v>89</v>
      </c>
      <c r="K40" s="125"/>
      <c r="L40" s="125"/>
      <c r="M40" s="64"/>
    </row>
    <row r="41" spans="2:13" ht="13.5">
      <c r="B41" s="97"/>
      <c r="C41" s="38"/>
      <c r="D41" s="45"/>
      <c r="E41" s="38"/>
      <c r="F41" s="46" t="s">
        <v>25</v>
      </c>
      <c r="G41" s="47"/>
      <c r="H41" s="47"/>
      <c r="I41" s="91"/>
      <c r="J41" s="120"/>
      <c r="K41" s="126"/>
      <c r="L41" s="125"/>
      <c r="M41" s="64"/>
    </row>
    <row r="42" spans="2:13" ht="12.75">
      <c r="B42" s="97"/>
      <c r="C42" s="38"/>
      <c r="D42" s="50" t="s">
        <v>102</v>
      </c>
      <c r="E42" s="49"/>
      <c r="F42" s="51"/>
      <c r="G42" s="37"/>
      <c r="H42" s="42"/>
      <c r="I42" s="52"/>
      <c r="J42" s="116"/>
      <c r="K42" s="117" t="s">
        <v>89</v>
      </c>
      <c r="L42" s="125"/>
      <c r="M42" s="64"/>
    </row>
    <row r="43" spans="2:13" ht="12.75">
      <c r="B43" s="97"/>
      <c r="C43" s="53"/>
      <c r="D43" s="54"/>
      <c r="E43" s="38"/>
      <c r="F43" s="55" t="s">
        <v>26</v>
      </c>
      <c r="G43" s="129" t="s">
        <v>58</v>
      </c>
      <c r="H43" s="100"/>
      <c r="I43" s="100"/>
      <c r="J43" s="115"/>
      <c r="K43" s="122" t="s">
        <v>80</v>
      </c>
      <c r="L43" s="126"/>
      <c r="M43" s="64"/>
    </row>
    <row r="44" spans="2:13" ht="12.75">
      <c r="B44" s="97"/>
      <c r="C44" s="53"/>
      <c r="D44" s="45"/>
      <c r="E44" s="40" t="s">
        <v>102</v>
      </c>
      <c r="F44" s="58"/>
      <c r="G44" s="37"/>
      <c r="H44" s="42"/>
      <c r="I44" s="43"/>
      <c r="J44" s="119" t="s">
        <v>90</v>
      </c>
      <c r="K44" s="121"/>
      <c r="L44" s="125"/>
      <c r="M44" s="64"/>
    </row>
    <row r="45" spans="2:13" ht="12.75">
      <c r="B45" s="97"/>
      <c r="C45" s="53"/>
      <c r="D45" s="39"/>
      <c r="E45" s="38"/>
      <c r="F45" s="60" t="s">
        <v>27</v>
      </c>
      <c r="G45" s="129" t="s">
        <v>65</v>
      </c>
      <c r="H45" s="36"/>
      <c r="I45" s="36"/>
      <c r="J45" s="61" t="s">
        <v>91</v>
      </c>
      <c r="K45" s="45"/>
      <c r="L45" s="38"/>
      <c r="M45" s="64"/>
    </row>
    <row r="46" spans="2:13" ht="12.75">
      <c r="B46" s="97"/>
      <c r="C46" s="50" t="s">
        <v>102</v>
      </c>
      <c r="D46" s="63"/>
      <c r="E46" s="38"/>
      <c r="F46" s="51"/>
      <c r="G46" s="42"/>
      <c r="H46" s="42"/>
      <c r="I46" s="52"/>
      <c r="J46" s="115"/>
      <c r="K46" s="116"/>
      <c r="L46" s="117" t="s">
        <v>89</v>
      </c>
      <c r="M46" s="64"/>
    </row>
    <row r="47" spans="2:13" ht="15">
      <c r="B47" s="83"/>
      <c r="C47" s="45" t="s">
        <v>110</v>
      </c>
      <c r="D47" s="39"/>
      <c r="E47" s="38"/>
      <c r="F47" s="55" t="s">
        <v>28</v>
      </c>
      <c r="G47" s="130" t="s">
        <v>48</v>
      </c>
      <c r="H47" s="100"/>
      <c r="I47" s="100"/>
      <c r="J47" s="115"/>
      <c r="K47" s="116"/>
      <c r="L47" s="118" t="s">
        <v>82</v>
      </c>
      <c r="M47" s="64"/>
    </row>
    <row r="48" spans="2:13" ht="13.5" thickBot="1">
      <c r="B48" s="83"/>
      <c r="C48" s="45"/>
      <c r="D48" s="39"/>
      <c r="E48" s="65" t="s">
        <v>103</v>
      </c>
      <c r="F48" s="66"/>
      <c r="G48" s="42"/>
      <c r="H48" s="42"/>
      <c r="I48" s="43"/>
      <c r="J48" s="119" t="s">
        <v>92</v>
      </c>
      <c r="K48" s="116"/>
      <c r="L48" s="116"/>
      <c r="M48" s="64"/>
    </row>
    <row r="49" spans="2:13" ht="15">
      <c r="B49" s="83"/>
      <c r="C49" s="45"/>
      <c r="D49" s="45"/>
      <c r="E49" s="39"/>
      <c r="F49" s="46" t="s">
        <v>29</v>
      </c>
      <c r="G49" s="130" t="s">
        <v>62</v>
      </c>
      <c r="H49" s="36"/>
      <c r="I49" s="36"/>
      <c r="J49" s="120" t="s">
        <v>80</v>
      </c>
      <c r="K49" s="121"/>
      <c r="L49" s="116"/>
      <c r="M49" s="64"/>
    </row>
    <row r="50" spans="2:13" ht="12.75">
      <c r="B50" s="83"/>
      <c r="C50" s="45"/>
      <c r="D50" s="44" t="s">
        <v>104</v>
      </c>
      <c r="E50" s="63"/>
      <c r="F50" s="51"/>
      <c r="G50" s="42"/>
      <c r="H50" s="42"/>
      <c r="I50" s="52"/>
      <c r="J50" s="116"/>
      <c r="K50" s="117" t="s">
        <v>93</v>
      </c>
      <c r="L50" s="121"/>
      <c r="M50" s="64"/>
    </row>
    <row r="51" spans="2:13" ht="12.75">
      <c r="B51" s="83"/>
      <c r="C51" s="39"/>
      <c r="D51" s="54" t="s">
        <v>105</v>
      </c>
      <c r="E51" s="39"/>
      <c r="F51" s="55" t="s">
        <v>30</v>
      </c>
      <c r="G51" s="129" t="s">
        <v>56</v>
      </c>
      <c r="H51" s="68"/>
      <c r="I51" s="68"/>
      <c r="J51" s="115"/>
      <c r="K51" s="122" t="s">
        <v>80</v>
      </c>
      <c r="L51" s="115"/>
      <c r="M51" s="92"/>
    </row>
    <row r="52" spans="2:13" ht="12.75">
      <c r="B52" s="97"/>
      <c r="C52" s="70"/>
      <c r="D52" s="45"/>
      <c r="E52" s="40" t="s">
        <v>104</v>
      </c>
      <c r="F52" s="41"/>
      <c r="G52" s="42"/>
      <c r="H52" s="42"/>
      <c r="I52" s="43"/>
      <c r="J52" s="117" t="s">
        <v>93</v>
      </c>
      <c r="K52" s="70"/>
      <c r="L52" s="116"/>
      <c r="M52" s="64"/>
    </row>
    <row r="53" spans="2:13" ht="12.75">
      <c r="B53" s="344" t="s">
        <v>88</v>
      </c>
      <c r="C53" s="72"/>
      <c r="D53" s="39"/>
      <c r="E53" s="39"/>
      <c r="F53" s="46" t="s">
        <v>31</v>
      </c>
      <c r="G53" s="129" t="s">
        <v>64</v>
      </c>
      <c r="H53" s="99"/>
      <c r="I53" s="99"/>
      <c r="J53" s="123" t="s">
        <v>84</v>
      </c>
      <c r="K53" s="115"/>
      <c r="L53" s="73"/>
      <c r="M53" s="343" t="s">
        <v>96</v>
      </c>
    </row>
    <row r="54" spans="2:13" ht="12.75">
      <c r="B54" s="109">
        <v>41</v>
      </c>
      <c r="C54" s="80"/>
      <c r="D54" s="76"/>
      <c r="E54" s="76"/>
      <c r="F54" s="77"/>
      <c r="G54" s="42"/>
      <c r="H54" s="42"/>
      <c r="I54" s="52"/>
      <c r="J54" s="75"/>
      <c r="K54" s="75"/>
      <c r="L54" s="75"/>
      <c r="M54" s="95">
        <v>61</v>
      </c>
    </row>
    <row r="55" spans="2:13" ht="12.75">
      <c r="B55" s="108"/>
      <c r="C55" s="80"/>
      <c r="D55" s="76"/>
      <c r="E55" s="76"/>
      <c r="F55" s="46" t="s">
        <v>32</v>
      </c>
      <c r="G55" s="129" t="s">
        <v>51</v>
      </c>
      <c r="H55" s="100"/>
      <c r="I55" s="100"/>
      <c r="J55" s="75"/>
      <c r="K55" s="75"/>
      <c r="L55" s="75"/>
      <c r="M55" s="96"/>
    </row>
    <row r="56" spans="2:13" ht="12.75">
      <c r="B56" s="37"/>
      <c r="C56" s="63"/>
      <c r="D56" s="39"/>
      <c r="E56" s="82" t="s">
        <v>106</v>
      </c>
      <c r="F56" s="58"/>
      <c r="G56" s="42"/>
      <c r="H56" s="42"/>
      <c r="I56" s="43"/>
      <c r="J56" s="119" t="s">
        <v>94</v>
      </c>
      <c r="K56" s="115"/>
      <c r="L56" s="115"/>
      <c r="M56" s="97"/>
    </row>
    <row r="57" spans="2:13" ht="12.75">
      <c r="B57" s="64"/>
      <c r="C57" s="39"/>
      <c r="D57" s="45"/>
      <c r="E57" s="39"/>
      <c r="F57" s="46" t="s">
        <v>33</v>
      </c>
      <c r="G57" s="129" t="s">
        <v>66</v>
      </c>
      <c r="H57" s="68"/>
      <c r="I57" s="68"/>
      <c r="J57" s="120" t="s">
        <v>84</v>
      </c>
      <c r="K57" s="70"/>
      <c r="L57" s="115"/>
      <c r="M57" s="97"/>
    </row>
    <row r="58" spans="2:13" ht="12.75">
      <c r="B58" s="64"/>
      <c r="C58" s="39"/>
      <c r="D58" s="82" t="s">
        <v>106</v>
      </c>
      <c r="E58" s="63"/>
      <c r="F58" s="51"/>
      <c r="G58" s="37"/>
      <c r="H58" s="42"/>
      <c r="I58" s="52"/>
      <c r="J58" s="116"/>
      <c r="K58" s="117" t="s">
        <v>94</v>
      </c>
      <c r="L58" s="115"/>
      <c r="M58" s="97"/>
    </row>
    <row r="59" spans="2:13" ht="15">
      <c r="B59" s="64"/>
      <c r="C59" s="45"/>
      <c r="D59" s="54" t="s">
        <v>105</v>
      </c>
      <c r="E59" s="39"/>
      <c r="F59" s="55" t="s">
        <v>34</v>
      </c>
      <c r="G59" s="130" t="s">
        <v>59</v>
      </c>
      <c r="H59" s="100"/>
      <c r="I59" s="100"/>
      <c r="J59" s="115"/>
      <c r="K59" s="120" t="s">
        <v>80</v>
      </c>
      <c r="L59" s="116"/>
      <c r="M59" s="37"/>
    </row>
    <row r="60" spans="2:13" ht="12.75">
      <c r="B60" s="64"/>
      <c r="C60" s="45"/>
      <c r="D60" s="45"/>
      <c r="E60" s="44" t="s">
        <v>107</v>
      </c>
      <c r="F60" s="41"/>
      <c r="G60" s="37"/>
      <c r="H60" s="42"/>
      <c r="I60" s="43"/>
      <c r="J60" s="119" t="s">
        <v>95</v>
      </c>
      <c r="K60" s="121"/>
      <c r="L60" s="116"/>
      <c r="M60" s="37"/>
    </row>
    <row r="61" spans="2:13" ht="12.75">
      <c r="B61" s="64"/>
      <c r="C61" s="45"/>
      <c r="D61" s="39"/>
      <c r="E61" s="39"/>
      <c r="F61" s="46" t="s">
        <v>35</v>
      </c>
      <c r="G61" s="129" t="s">
        <v>57</v>
      </c>
      <c r="H61" s="36"/>
      <c r="I61" s="36"/>
      <c r="J61" s="123" t="s">
        <v>91</v>
      </c>
      <c r="K61" s="116"/>
      <c r="L61" s="116"/>
      <c r="M61" s="37"/>
    </row>
    <row r="62" spans="2:13" ht="12.75">
      <c r="B62" s="64"/>
      <c r="C62" s="44" t="s">
        <v>88</v>
      </c>
      <c r="D62" s="63"/>
      <c r="E62" s="39"/>
      <c r="F62" s="51"/>
      <c r="G62" s="42"/>
      <c r="H62" s="42"/>
      <c r="I62" s="52"/>
      <c r="J62" s="115"/>
      <c r="K62" s="116"/>
      <c r="L62" s="117" t="s">
        <v>96</v>
      </c>
      <c r="M62" s="97"/>
    </row>
    <row r="63" spans="2:13" ht="12.75" customHeight="1">
      <c r="B63" s="37"/>
      <c r="C63" s="45" t="s">
        <v>110</v>
      </c>
      <c r="D63" s="39"/>
      <c r="E63" s="39"/>
      <c r="F63" s="55" t="s">
        <v>36</v>
      </c>
      <c r="G63" s="141" t="s">
        <v>67</v>
      </c>
      <c r="H63" s="141"/>
      <c r="I63" s="99"/>
      <c r="J63" s="115"/>
      <c r="K63" s="116"/>
      <c r="L63" s="115" t="s">
        <v>84</v>
      </c>
      <c r="M63" s="37"/>
    </row>
    <row r="64" spans="2:13" ht="12.75">
      <c r="B64" s="37"/>
      <c r="C64" s="53"/>
      <c r="D64" s="39"/>
      <c r="E64" s="82" t="s">
        <v>108</v>
      </c>
      <c r="F64" s="41"/>
      <c r="G64" s="42"/>
      <c r="H64" s="42"/>
      <c r="I64" s="43"/>
      <c r="J64" s="124" t="s">
        <v>96</v>
      </c>
      <c r="K64" s="116"/>
      <c r="L64" s="125"/>
      <c r="M64" s="37"/>
    </row>
    <row r="65" spans="2:13" ht="15">
      <c r="B65" s="37"/>
      <c r="C65" s="53"/>
      <c r="D65" s="45"/>
      <c r="E65" s="39"/>
      <c r="F65" s="46" t="s">
        <v>37</v>
      </c>
      <c r="G65" s="130" t="s">
        <v>63</v>
      </c>
      <c r="H65" s="36"/>
      <c r="I65" s="36"/>
      <c r="J65" s="120" t="s">
        <v>80</v>
      </c>
      <c r="K65" s="121"/>
      <c r="L65" s="125"/>
      <c r="M65" s="37"/>
    </row>
    <row r="66" spans="2:13" ht="12.75">
      <c r="B66" s="37"/>
      <c r="C66" s="53"/>
      <c r="D66" s="44" t="s">
        <v>88</v>
      </c>
      <c r="E66" s="63"/>
      <c r="F66" s="51"/>
      <c r="G66" s="42"/>
      <c r="H66" s="42"/>
      <c r="I66" s="52"/>
      <c r="J66" s="116"/>
      <c r="K66" s="117" t="s">
        <v>96</v>
      </c>
      <c r="L66" s="126"/>
      <c r="M66" s="98"/>
    </row>
    <row r="67" spans="2:13" ht="13.5">
      <c r="B67" s="37"/>
      <c r="C67" s="38"/>
      <c r="D67" s="54" t="s">
        <v>110</v>
      </c>
      <c r="E67" s="39"/>
      <c r="F67" s="55" t="s">
        <v>38</v>
      </c>
      <c r="G67" s="47"/>
      <c r="H67" s="36"/>
      <c r="I67" s="36"/>
      <c r="J67" s="115"/>
      <c r="K67" s="70" t="s">
        <v>80</v>
      </c>
      <c r="L67" s="125"/>
      <c r="M67" s="98"/>
    </row>
    <row r="68" spans="2:13" ht="12.75">
      <c r="B68" s="37"/>
      <c r="C68" s="38"/>
      <c r="D68" s="45"/>
      <c r="E68" s="44" t="s">
        <v>88</v>
      </c>
      <c r="F68" s="41"/>
      <c r="G68" s="42"/>
      <c r="H68" s="42"/>
      <c r="I68" s="43"/>
      <c r="J68" s="100" t="s">
        <v>88</v>
      </c>
      <c r="K68" s="63"/>
      <c r="L68" s="38"/>
      <c r="M68" s="98"/>
    </row>
    <row r="69" spans="2:13" ht="12.75">
      <c r="B69" s="37"/>
      <c r="C69" s="38"/>
      <c r="D69" s="39"/>
      <c r="E69" s="39"/>
      <c r="F69" s="46" t="s">
        <v>39</v>
      </c>
      <c r="G69" s="129" t="s">
        <v>44</v>
      </c>
      <c r="H69" s="100"/>
      <c r="I69" s="100"/>
      <c r="J69" s="61"/>
      <c r="K69" s="38"/>
      <c r="L69" s="38"/>
      <c r="M69" s="98"/>
    </row>
    <row r="70" spans="3:12" ht="12.75">
      <c r="C70" s="1"/>
      <c r="D70" s="2"/>
      <c r="E70" s="31"/>
      <c r="F70" s="86"/>
      <c r="G70" s="31"/>
      <c r="H70" s="31"/>
      <c r="I70" s="87"/>
      <c r="J70" s="1"/>
      <c r="K70" s="1"/>
      <c r="L70" s="1"/>
    </row>
  </sheetData>
  <sheetProtection/>
  <mergeCells count="2">
    <mergeCell ref="M4:N4"/>
    <mergeCell ref="G63:H63"/>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codeName="List18"/>
  <dimension ref="A1:IV214"/>
  <sheetViews>
    <sheetView showGridLines="0" showZeros="0" zoomScale="50" zoomScaleNormal="50" workbookViewId="0" topLeftCell="A1">
      <selection activeCell="K5" sqref="K5"/>
    </sheetView>
  </sheetViews>
  <sheetFormatPr defaultColWidth="15.28125" defaultRowHeight="12.75"/>
  <cols>
    <col min="1" max="1" width="10.421875" style="242" customWidth="1"/>
    <col min="2" max="2" width="5.57421875" style="242" customWidth="1"/>
    <col min="3" max="3" width="18.8515625" style="242" customWidth="1"/>
    <col min="4" max="4" width="46.421875" style="242" customWidth="1"/>
    <col min="5" max="5" width="31.7109375" style="242" customWidth="1"/>
    <col min="6" max="6" width="19.28125" style="242" customWidth="1"/>
    <col min="7" max="11" width="18.57421875" style="242" customWidth="1"/>
    <col min="12" max="12" width="18.8515625" style="242" customWidth="1"/>
    <col min="13" max="13" width="4.140625" style="243" customWidth="1"/>
    <col min="14" max="15" width="14.57421875" style="147" customWidth="1"/>
    <col min="16" max="16" width="11.140625" style="235" hidden="1" customWidth="1"/>
    <col min="17" max="17" width="24.8515625" style="235" hidden="1" customWidth="1"/>
    <col min="18" max="18" width="18.8515625" style="235" hidden="1" customWidth="1"/>
    <col min="19" max="25" width="14.57421875" style="235" hidden="1" customWidth="1"/>
    <col min="26" max="26" width="24.421875" style="235" hidden="1" customWidth="1"/>
    <col min="27" max="27" width="20.421875" style="235" hidden="1" customWidth="1"/>
    <col min="28" max="33" width="15.28125" style="235" hidden="1" customWidth="1"/>
    <col min="34" max="205" width="15.28125" style="147" customWidth="1"/>
    <col min="206" max="206" width="3.140625" style="147" customWidth="1"/>
    <col min="207" max="16384" width="15.28125" style="147" customWidth="1"/>
  </cols>
  <sheetData>
    <row r="1" spans="1:256" ht="45.75" customHeight="1">
      <c r="A1" s="142"/>
      <c r="B1" s="142"/>
      <c r="C1" s="142"/>
      <c r="D1" s="142"/>
      <c r="E1" s="142"/>
      <c r="F1" s="142"/>
      <c r="G1" s="142"/>
      <c r="H1" s="143" t="s">
        <v>111</v>
      </c>
      <c r="I1" s="143"/>
      <c r="J1" s="143"/>
      <c r="K1" s="143"/>
      <c r="L1" s="143"/>
      <c r="M1" s="144"/>
      <c r="N1" s="145"/>
      <c r="O1" s="145"/>
      <c r="P1" s="146"/>
      <c r="Q1" s="146"/>
      <c r="R1" s="146"/>
      <c r="S1" s="146"/>
      <c r="T1" s="146"/>
      <c r="U1" s="146"/>
      <c r="V1" s="146"/>
      <c r="W1" s="146"/>
      <c r="X1" s="146"/>
      <c r="Y1" s="146"/>
      <c r="Z1" s="146"/>
      <c r="AA1" s="146"/>
      <c r="AB1" s="146"/>
      <c r="AC1" s="146"/>
      <c r="AD1" s="146"/>
      <c r="AE1" s="146"/>
      <c r="AF1" s="146"/>
      <c r="AG1" s="146"/>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c r="BQ1" s="145"/>
      <c r="BR1" s="145"/>
      <c r="BS1" s="145"/>
      <c r="BT1" s="145"/>
      <c r="BU1" s="145"/>
      <c r="BV1" s="145"/>
      <c r="BW1" s="145"/>
      <c r="BX1" s="145"/>
      <c r="BY1" s="145"/>
      <c r="BZ1" s="145"/>
      <c r="CA1" s="145"/>
      <c r="CB1" s="145"/>
      <c r="CC1" s="145"/>
      <c r="CD1" s="145"/>
      <c r="CE1" s="145"/>
      <c r="CF1" s="145"/>
      <c r="CG1" s="145"/>
      <c r="CH1" s="145"/>
      <c r="CI1" s="145"/>
      <c r="CJ1" s="145"/>
      <c r="CK1" s="145"/>
      <c r="CL1" s="145"/>
      <c r="CM1" s="145"/>
      <c r="CN1" s="145"/>
      <c r="CO1" s="145"/>
      <c r="CP1" s="145"/>
      <c r="CQ1" s="145"/>
      <c r="CR1" s="145"/>
      <c r="CS1" s="145"/>
      <c r="CT1" s="145"/>
      <c r="CU1" s="145"/>
      <c r="CV1" s="145"/>
      <c r="CW1" s="145"/>
      <c r="CX1" s="145"/>
      <c r="CY1" s="145"/>
      <c r="CZ1" s="145"/>
      <c r="DA1" s="145"/>
      <c r="DB1" s="145"/>
      <c r="DC1" s="145"/>
      <c r="DD1" s="145"/>
      <c r="DE1" s="145"/>
      <c r="DF1" s="145"/>
      <c r="DG1" s="145"/>
      <c r="DH1" s="145"/>
      <c r="DI1" s="145"/>
      <c r="DJ1" s="145"/>
      <c r="DK1" s="145"/>
      <c r="DL1" s="145"/>
      <c r="DM1" s="145"/>
      <c r="DN1" s="145"/>
      <c r="DO1" s="145"/>
      <c r="DP1" s="145"/>
      <c r="DQ1" s="145"/>
      <c r="DR1" s="145"/>
      <c r="DS1" s="145"/>
      <c r="DT1" s="145"/>
      <c r="DU1" s="145"/>
      <c r="DV1" s="145"/>
      <c r="DW1" s="145"/>
      <c r="DX1" s="145"/>
      <c r="DY1" s="145"/>
      <c r="DZ1" s="145"/>
      <c r="EA1" s="145"/>
      <c r="EB1" s="145"/>
      <c r="EC1" s="145"/>
      <c r="ED1" s="145"/>
      <c r="EE1" s="145"/>
      <c r="EF1" s="145"/>
      <c r="EG1" s="145"/>
      <c r="EH1" s="145"/>
      <c r="EI1" s="145"/>
      <c r="EJ1" s="145"/>
      <c r="EK1" s="145"/>
      <c r="EL1" s="145"/>
      <c r="EM1" s="145"/>
      <c r="EN1" s="145"/>
      <c r="EO1" s="145"/>
      <c r="EP1" s="145"/>
      <c r="EQ1" s="145"/>
      <c r="ER1" s="145"/>
      <c r="ES1" s="145"/>
      <c r="ET1" s="145"/>
      <c r="EU1" s="145"/>
      <c r="EV1" s="145"/>
      <c r="EW1" s="145"/>
      <c r="EX1" s="145"/>
      <c r="EY1" s="145"/>
      <c r="EZ1" s="145"/>
      <c r="FA1" s="145"/>
      <c r="FB1" s="145"/>
      <c r="FC1" s="145"/>
      <c r="FD1" s="145"/>
      <c r="FE1" s="145"/>
      <c r="FF1" s="145"/>
      <c r="FG1" s="145"/>
      <c r="FH1" s="145"/>
      <c r="FI1" s="145"/>
      <c r="FJ1" s="145"/>
      <c r="FK1" s="145"/>
      <c r="FL1" s="145"/>
      <c r="FM1" s="145"/>
      <c r="FN1" s="145"/>
      <c r="FO1" s="145"/>
      <c r="FP1" s="145"/>
      <c r="FQ1" s="145"/>
      <c r="FR1" s="145"/>
      <c r="FS1" s="145"/>
      <c r="FT1" s="145"/>
      <c r="FU1" s="145"/>
      <c r="FV1" s="145"/>
      <c r="FW1" s="145"/>
      <c r="FX1" s="145"/>
      <c r="FY1" s="145"/>
      <c r="FZ1" s="145"/>
      <c r="GA1" s="145"/>
      <c r="GB1" s="145"/>
      <c r="GC1" s="145"/>
      <c r="GD1" s="145"/>
      <c r="GE1" s="145"/>
      <c r="GF1" s="145"/>
      <c r="GG1" s="145"/>
      <c r="GH1" s="145"/>
      <c r="GI1" s="145"/>
      <c r="GJ1" s="145"/>
      <c r="GK1" s="145"/>
      <c r="GL1" s="145"/>
      <c r="GM1" s="145"/>
      <c r="GN1" s="145"/>
      <c r="GO1" s="145"/>
      <c r="GP1" s="145"/>
      <c r="GQ1" s="145"/>
      <c r="GR1" s="145"/>
      <c r="GS1" s="145"/>
      <c r="GT1" s="145"/>
      <c r="GU1" s="145"/>
      <c r="GV1" s="145"/>
      <c r="GW1" s="145"/>
      <c r="GX1" s="145"/>
      <c r="GY1" s="145"/>
      <c r="GZ1" s="145"/>
      <c r="HA1" s="145"/>
      <c r="HB1" s="145"/>
      <c r="HC1" s="145"/>
      <c r="HD1" s="145"/>
      <c r="HE1" s="145"/>
      <c r="HF1" s="145"/>
      <c r="HG1" s="145"/>
      <c r="HH1" s="145"/>
      <c r="HI1" s="145"/>
      <c r="HJ1" s="145"/>
      <c r="HK1" s="145"/>
      <c r="HL1" s="145"/>
      <c r="HM1" s="145"/>
      <c r="HN1" s="145"/>
      <c r="HO1" s="145"/>
      <c r="HP1" s="145"/>
      <c r="HQ1" s="145"/>
      <c r="HR1" s="145"/>
      <c r="HS1" s="145"/>
      <c r="HT1" s="145"/>
      <c r="HU1" s="145"/>
      <c r="HV1" s="145"/>
      <c r="HW1" s="145"/>
      <c r="HX1" s="145"/>
      <c r="HY1" s="145"/>
      <c r="HZ1" s="145"/>
      <c r="IA1" s="145"/>
      <c r="IB1" s="145"/>
      <c r="IC1" s="145"/>
      <c r="ID1" s="145"/>
      <c r="IE1" s="145"/>
      <c r="IF1" s="145"/>
      <c r="IG1" s="145"/>
      <c r="IH1" s="145"/>
      <c r="II1" s="145"/>
      <c r="IJ1" s="145"/>
      <c r="IK1" s="145"/>
      <c r="IL1" s="145"/>
      <c r="IM1" s="145"/>
      <c r="IN1" s="145"/>
      <c r="IO1" s="145"/>
      <c r="IP1" s="145"/>
      <c r="IQ1" s="145"/>
      <c r="IR1" s="145"/>
      <c r="IS1" s="145"/>
      <c r="IT1" s="145"/>
      <c r="IU1" s="145"/>
      <c r="IV1" s="145"/>
    </row>
    <row r="2" spans="1:256" ht="49.5" customHeight="1">
      <c r="A2" s="142"/>
      <c r="B2" s="142"/>
      <c r="C2" s="142"/>
      <c r="D2" s="142"/>
      <c r="E2" s="142"/>
      <c r="F2" s="142"/>
      <c r="G2" s="142"/>
      <c r="H2" s="148"/>
      <c r="I2" s="149" t="s">
        <v>112</v>
      </c>
      <c r="J2" s="149"/>
      <c r="K2" s="150"/>
      <c r="L2" s="151"/>
      <c r="M2" s="144"/>
      <c r="N2" s="145"/>
      <c r="O2" s="145"/>
      <c r="P2" s="152" t="str">
        <f>'[4]vnos podatkov'!$A$6</f>
        <v>OP 8-11 - MINI TENIS</v>
      </c>
      <c r="Q2" s="153"/>
      <c r="R2" s="153"/>
      <c r="S2" s="146"/>
      <c r="T2" s="146"/>
      <c r="U2" s="146"/>
      <c r="V2" s="146"/>
      <c r="W2" s="146"/>
      <c r="X2" s="146"/>
      <c r="Y2" s="146"/>
      <c r="Z2" s="146"/>
      <c r="AA2" s="146"/>
      <c r="AB2" s="146"/>
      <c r="AC2" s="146"/>
      <c r="AD2" s="146"/>
      <c r="AE2" s="146"/>
      <c r="AF2" s="146"/>
      <c r="AG2" s="146"/>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row>
    <row r="3" spans="1:256" ht="49.5" customHeight="1">
      <c r="A3" s="142"/>
      <c r="B3" s="142"/>
      <c r="C3" s="142"/>
      <c r="D3" s="142"/>
      <c r="E3" s="142"/>
      <c r="F3" s="142"/>
      <c r="G3" s="142"/>
      <c r="H3" s="148"/>
      <c r="I3" s="154" t="s">
        <v>113</v>
      </c>
      <c r="J3" s="154"/>
      <c r="K3" s="155"/>
      <c r="L3" s="150">
        <f>'[4]vnos podatkov'!$B$8</f>
        <v>0</v>
      </c>
      <c r="M3" s="144"/>
      <c r="N3" s="145"/>
      <c r="O3" s="145"/>
      <c r="P3" s="156">
        <f>'[4]vnos podatkov'!$A$8</f>
        <v>0</v>
      </c>
      <c r="Q3" s="156">
        <f>'[4]vnos podatkov'!$B$8</f>
        <v>0</v>
      </c>
      <c r="R3" s="156">
        <f>'[4]vnos podatkov'!$A$10</f>
        <v>0</v>
      </c>
      <c r="S3" s="146"/>
      <c r="T3" s="146"/>
      <c r="U3" s="146"/>
      <c r="V3" s="146"/>
      <c r="W3" s="146"/>
      <c r="X3" s="146"/>
      <c r="Y3" s="146"/>
      <c r="Z3" s="146"/>
      <c r="AA3" s="146"/>
      <c r="AB3" s="146"/>
      <c r="AC3" s="146"/>
      <c r="AD3" s="146"/>
      <c r="AE3" s="146"/>
      <c r="AF3" s="146"/>
      <c r="AG3" s="146"/>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row>
    <row r="4" spans="1:256" ht="49.5" customHeight="1">
      <c r="A4" s="142"/>
      <c r="B4" s="142"/>
      <c r="C4" s="157" t="s">
        <v>114</v>
      </c>
      <c r="D4" s="157"/>
      <c r="E4" s="158" t="str">
        <f>'[4]vnos podatkov'!$C$10</f>
        <v>TK LUKA KOPER</v>
      </c>
      <c r="F4" s="158" t="str">
        <f>'[4]vnos podatkov'!$C$10</f>
        <v>TK LUKA KOPER</v>
      </c>
      <c r="G4" s="159" t="str">
        <f>'[4]vnos podatkov'!$C$10</f>
        <v>TK LUKA KOPER</v>
      </c>
      <c r="H4" s="159" t="str">
        <f>'[4]vnos podatkov'!$C$10</f>
        <v>TK LUKA KOPER</v>
      </c>
      <c r="I4" s="160" t="s">
        <v>115</v>
      </c>
      <c r="J4" s="161"/>
      <c r="K4" s="162"/>
      <c r="L4" s="163"/>
      <c r="M4" s="144"/>
      <c r="N4" s="145"/>
      <c r="O4" s="145"/>
      <c r="P4" s="146"/>
      <c r="Q4" s="146"/>
      <c r="R4" s="146"/>
      <c r="S4" s="146"/>
      <c r="T4" s="146"/>
      <c r="U4" s="146"/>
      <c r="V4" s="146"/>
      <c r="W4" s="146"/>
      <c r="X4" s="146"/>
      <c r="Y4" s="146"/>
      <c r="Z4" s="146"/>
      <c r="AA4" s="146"/>
      <c r="AB4" s="146"/>
      <c r="AC4" s="146"/>
      <c r="AD4" s="146"/>
      <c r="AE4" s="146"/>
      <c r="AF4" s="146"/>
      <c r="AG4" s="146"/>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row>
    <row r="5" spans="1:256" ht="49.5" customHeight="1">
      <c r="A5" s="142"/>
      <c r="B5" s="142"/>
      <c r="C5" s="157" t="s">
        <v>116</v>
      </c>
      <c r="D5" s="157"/>
      <c r="E5" s="158" t="str">
        <f>'[4]vnos podatkov'!$A$6</f>
        <v>OP 8-11 - MINI TENIS</v>
      </c>
      <c r="F5" s="158"/>
      <c r="G5" s="159"/>
      <c r="H5" s="159"/>
      <c r="I5" s="164" t="s">
        <v>117</v>
      </c>
      <c r="J5" s="164"/>
      <c r="K5" s="165"/>
      <c r="L5" s="151"/>
      <c r="M5" s="144"/>
      <c r="N5" s="145"/>
      <c r="O5" s="145"/>
      <c r="P5" s="146"/>
      <c r="Q5" s="146"/>
      <c r="R5" s="146"/>
      <c r="S5" s="146"/>
      <c r="T5" s="146"/>
      <c r="U5" s="146"/>
      <c r="V5" s="146"/>
      <c r="W5" s="146"/>
      <c r="X5" s="146"/>
      <c r="Y5" s="146"/>
      <c r="Z5" s="146"/>
      <c r="AA5" s="146"/>
      <c r="AB5" s="146"/>
      <c r="AC5" s="146"/>
      <c r="AD5" s="146"/>
      <c r="AE5" s="146"/>
      <c r="AF5" s="146"/>
      <c r="AG5" s="146"/>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45"/>
      <c r="DC5" s="145"/>
      <c r="DD5" s="145"/>
      <c r="DE5" s="145"/>
      <c r="DF5" s="145"/>
      <c r="DG5" s="145"/>
      <c r="DH5" s="145"/>
      <c r="DI5" s="145"/>
      <c r="DJ5" s="145"/>
      <c r="DK5" s="145"/>
      <c r="DL5" s="145"/>
      <c r="DM5" s="145"/>
      <c r="DN5" s="145"/>
      <c r="DO5" s="145"/>
      <c r="DP5" s="145"/>
      <c r="DQ5" s="145"/>
      <c r="DR5" s="145"/>
      <c r="DS5" s="145"/>
      <c r="DT5" s="145"/>
      <c r="DU5" s="145"/>
      <c r="DV5" s="145"/>
      <c r="DW5" s="145"/>
      <c r="DX5" s="145"/>
      <c r="DY5" s="145"/>
      <c r="DZ5" s="145"/>
      <c r="EA5" s="145"/>
      <c r="EB5" s="145"/>
      <c r="EC5" s="145"/>
      <c r="ED5" s="145"/>
      <c r="EE5" s="145"/>
      <c r="EF5" s="145"/>
      <c r="EG5" s="145"/>
      <c r="EH5" s="145"/>
      <c r="EI5" s="145"/>
      <c r="EJ5" s="145"/>
      <c r="EK5" s="145"/>
      <c r="EL5" s="145"/>
      <c r="EM5" s="145"/>
      <c r="EN5" s="145"/>
      <c r="EO5" s="145"/>
      <c r="EP5" s="145"/>
      <c r="EQ5" s="145"/>
      <c r="ER5" s="145"/>
      <c r="ES5" s="145"/>
      <c r="ET5" s="145"/>
      <c r="EU5" s="145"/>
      <c r="EV5" s="145"/>
      <c r="EW5" s="145"/>
      <c r="EX5" s="145"/>
      <c r="EY5" s="145"/>
      <c r="EZ5" s="145"/>
      <c r="FA5" s="145"/>
      <c r="FB5" s="145"/>
      <c r="FC5" s="145"/>
      <c r="FD5" s="145"/>
      <c r="FE5" s="145"/>
      <c r="FF5" s="145"/>
      <c r="FG5" s="145"/>
      <c r="FH5" s="145"/>
      <c r="FI5" s="145"/>
      <c r="FJ5" s="145"/>
      <c r="FK5" s="145"/>
      <c r="FL5" s="145"/>
      <c r="FM5" s="145"/>
      <c r="FN5" s="145"/>
      <c r="FO5" s="145"/>
      <c r="FP5" s="145"/>
      <c r="FQ5" s="145"/>
      <c r="FR5" s="145"/>
      <c r="FS5" s="145"/>
      <c r="FT5" s="145"/>
      <c r="FU5" s="145"/>
      <c r="FV5" s="145"/>
      <c r="FW5" s="145"/>
      <c r="FX5" s="145"/>
      <c r="FY5" s="145"/>
      <c r="FZ5" s="145"/>
      <c r="GA5" s="145"/>
      <c r="GB5" s="145"/>
      <c r="GC5" s="145"/>
      <c r="GD5" s="145"/>
      <c r="GE5" s="145"/>
      <c r="GF5" s="145"/>
      <c r="GG5" s="145"/>
      <c r="GH5" s="145"/>
      <c r="GI5" s="145"/>
      <c r="GJ5" s="145"/>
      <c r="GK5" s="145"/>
      <c r="GL5" s="145"/>
      <c r="GM5" s="145"/>
      <c r="GN5" s="145"/>
      <c r="GO5" s="145"/>
      <c r="GP5" s="145"/>
      <c r="GQ5" s="145"/>
      <c r="GR5" s="145"/>
      <c r="GS5" s="145"/>
      <c r="GT5" s="145"/>
      <c r="GU5" s="145"/>
      <c r="GV5" s="145"/>
      <c r="GW5" s="145"/>
      <c r="GX5" s="145"/>
      <c r="GY5" s="145"/>
      <c r="GZ5" s="145"/>
      <c r="HA5" s="145"/>
      <c r="HB5" s="145"/>
      <c r="HC5" s="145"/>
      <c r="HD5" s="145"/>
      <c r="HE5" s="145"/>
      <c r="HF5" s="145"/>
      <c r="HG5" s="145"/>
      <c r="HH5" s="145"/>
      <c r="HI5" s="145"/>
      <c r="HJ5" s="145"/>
      <c r="HK5" s="145"/>
      <c r="HL5" s="145"/>
      <c r="HM5" s="145"/>
      <c r="HN5" s="145"/>
      <c r="HO5" s="145"/>
      <c r="HP5" s="145"/>
      <c r="HQ5" s="145"/>
      <c r="HR5" s="145"/>
      <c r="HS5" s="145"/>
      <c r="HT5" s="145"/>
      <c r="HU5" s="145"/>
      <c r="HV5" s="145"/>
      <c r="HW5" s="145"/>
      <c r="HX5" s="145"/>
      <c r="HY5" s="145"/>
      <c r="HZ5" s="145"/>
      <c r="IA5" s="145"/>
      <c r="IB5" s="145"/>
      <c r="IC5" s="145"/>
      <c r="ID5" s="145"/>
      <c r="IE5" s="145"/>
      <c r="IF5" s="145"/>
      <c r="IG5" s="145"/>
      <c r="IH5" s="145"/>
      <c r="II5" s="145"/>
      <c r="IJ5" s="145"/>
      <c r="IK5" s="145"/>
      <c r="IL5" s="145"/>
      <c r="IM5" s="145"/>
      <c r="IN5" s="145"/>
      <c r="IO5" s="145"/>
      <c r="IP5" s="145"/>
      <c r="IQ5" s="145"/>
      <c r="IR5" s="145"/>
      <c r="IS5" s="145"/>
      <c r="IT5" s="145"/>
      <c r="IU5" s="145"/>
      <c r="IV5" s="145"/>
    </row>
    <row r="6" spans="1:256" ht="49.5" customHeight="1" thickBot="1">
      <c r="A6" s="142"/>
      <c r="B6" s="142"/>
      <c r="C6" s="166"/>
      <c r="D6" s="166"/>
      <c r="E6" s="167"/>
      <c r="F6" s="167"/>
      <c r="G6" s="167"/>
      <c r="H6" s="167"/>
      <c r="I6" s="160"/>
      <c r="J6" s="160"/>
      <c r="K6" s="165"/>
      <c r="L6" s="151"/>
      <c r="M6" s="144"/>
      <c r="N6" s="145"/>
      <c r="O6" s="145"/>
      <c r="P6" s="146"/>
      <c r="Q6" s="146"/>
      <c r="R6" s="146"/>
      <c r="S6" s="146"/>
      <c r="T6" s="146"/>
      <c r="U6" s="146"/>
      <c r="V6" s="146"/>
      <c r="W6" s="146"/>
      <c r="X6" s="146"/>
      <c r="Y6" s="146"/>
      <c r="Z6" s="146"/>
      <c r="AA6" s="146"/>
      <c r="AB6" s="146"/>
      <c r="AC6" s="146"/>
      <c r="AD6" s="146"/>
      <c r="AE6" s="146"/>
      <c r="AF6" s="146"/>
      <c r="AG6" s="146"/>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145"/>
      <c r="GZ6" s="145"/>
      <c r="HA6" s="145"/>
      <c r="HB6" s="145"/>
      <c r="HC6" s="145"/>
      <c r="HD6" s="145"/>
      <c r="HE6" s="145"/>
      <c r="HF6" s="145"/>
      <c r="HG6" s="145"/>
      <c r="HH6" s="145"/>
      <c r="HI6" s="145"/>
      <c r="HJ6" s="145"/>
      <c r="HK6" s="145"/>
      <c r="HL6" s="145"/>
      <c r="HM6" s="145"/>
      <c r="HN6" s="145"/>
      <c r="HO6" s="145"/>
      <c r="HP6" s="145"/>
      <c r="HQ6" s="145"/>
      <c r="HR6" s="145"/>
      <c r="HS6" s="145"/>
      <c r="HT6" s="145"/>
      <c r="HU6" s="145"/>
      <c r="HV6" s="145"/>
      <c r="HW6" s="145"/>
      <c r="HX6" s="145"/>
      <c r="HY6" s="145"/>
      <c r="HZ6" s="145"/>
      <c r="IA6" s="145"/>
      <c r="IB6" s="145"/>
      <c r="IC6" s="145"/>
      <c r="ID6" s="145"/>
      <c r="IE6" s="145"/>
      <c r="IF6" s="145"/>
      <c r="IG6" s="145"/>
      <c r="IH6" s="145"/>
      <c r="II6" s="145"/>
      <c r="IJ6" s="145"/>
      <c r="IK6" s="145"/>
      <c r="IL6" s="145"/>
      <c r="IM6" s="145"/>
      <c r="IN6" s="145"/>
      <c r="IO6" s="145"/>
      <c r="IP6" s="145"/>
      <c r="IQ6" s="145"/>
      <c r="IR6" s="145"/>
      <c r="IS6" s="145"/>
      <c r="IT6" s="145"/>
      <c r="IU6" s="145"/>
      <c r="IV6" s="145"/>
    </row>
    <row r="7" spans="1:256" s="178" customFormat="1" ht="45" customHeight="1" thickBot="1">
      <c r="A7" s="142"/>
      <c r="B7" s="142"/>
      <c r="C7" s="168" t="s">
        <v>118</v>
      </c>
      <c r="D7" s="169"/>
      <c r="E7" s="170"/>
      <c r="F7" s="171"/>
      <c r="G7" s="172"/>
      <c r="H7" s="172"/>
      <c r="I7" s="172"/>
      <c r="J7" s="172"/>
      <c r="K7" s="173" t="s">
        <v>119</v>
      </c>
      <c r="L7" s="173" t="s">
        <v>120</v>
      </c>
      <c r="M7" s="144"/>
      <c r="N7" s="174"/>
      <c r="O7" s="174"/>
      <c r="P7" s="175" t="s">
        <v>121</v>
      </c>
      <c r="Q7" s="176"/>
      <c r="R7" s="176"/>
      <c r="S7" s="176"/>
      <c r="T7" s="177"/>
      <c r="U7" s="156"/>
      <c r="V7" s="156"/>
      <c r="W7" s="156"/>
      <c r="X7" s="156"/>
      <c r="Y7" s="156"/>
      <c r="Z7" s="156"/>
      <c r="AA7" s="156"/>
      <c r="AB7" s="156"/>
      <c r="AC7" s="156"/>
      <c r="AD7" s="156"/>
      <c r="AE7" s="156"/>
      <c r="AF7" s="156"/>
      <c r="AG7" s="156"/>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174"/>
      <c r="CO7" s="174"/>
      <c r="CP7" s="174"/>
      <c r="CQ7" s="174"/>
      <c r="CR7" s="174"/>
      <c r="CS7" s="174"/>
      <c r="CT7" s="174"/>
      <c r="CU7" s="174"/>
      <c r="CV7" s="174"/>
      <c r="CW7" s="174"/>
      <c r="CX7" s="174"/>
      <c r="CY7" s="174"/>
      <c r="CZ7" s="174"/>
      <c r="DA7" s="174"/>
      <c r="DB7" s="174"/>
      <c r="DC7" s="174"/>
      <c r="DD7" s="174"/>
      <c r="DE7" s="174"/>
      <c r="DF7" s="174"/>
      <c r="DG7" s="174"/>
      <c r="DH7" s="174"/>
      <c r="DI7" s="174"/>
      <c r="DJ7" s="174"/>
      <c r="DK7" s="174"/>
      <c r="DL7" s="174"/>
      <c r="DM7" s="174"/>
      <c r="DN7" s="174"/>
      <c r="DO7" s="174"/>
      <c r="DP7" s="174"/>
      <c r="DQ7" s="174"/>
      <c r="DR7" s="174"/>
      <c r="DS7" s="174"/>
      <c r="DT7" s="174"/>
      <c r="DU7" s="174"/>
      <c r="DV7" s="174"/>
      <c r="DW7" s="174"/>
      <c r="DX7" s="174"/>
      <c r="DY7" s="174"/>
      <c r="DZ7" s="174"/>
      <c r="EA7" s="174"/>
      <c r="EB7" s="174"/>
      <c r="EC7" s="174"/>
      <c r="ED7" s="174"/>
      <c r="EE7" s="174"/>
      <c r="EF7" s="174"/>
      <c r="EG7" s="174"/>
      <c r="EH7" s="174"/>
      <c r="EI7" s="174"/>
      <c r="EJ7" s="174"/>
      <c r="EK7" s="174"/>
      <c r="EL7" s="174"/>
      <c r="EM7" s="174"/>
      <c r="EN7" s="174"/>
      <c r="EO7" s="174"/>
      <c r="EP7" s="174"/>
      <c r="EQ7" s="174"/>
      <c r="ER7" s="174"/>
      <c r="ES7" s="174"/>
      <c r="ET7" s="174"/>
      <c r="EU7" s="174"/>
      <c r="EV7" s="174"/>
      <c r="EW7" s="174"/>
      <c r="EX7" s="174"/>
      <c r="EY7" s="174"/>
      <c r="EZ7" s="174"/>
      <c r="FA7" s="174"/>
      <c r="FB7" s="174"/>
      <c r="FC7" s="174"/>
      <c r="FD7" s="174"/>
      <c r="FE7" s="174"/>
      <c r="FF7" s="174"/>
      <c r="FG7" s="174"/>
      <c r="FH7" s="174"/>
      <c r="FI7" s="174"/>
      <c r="FJ7" s="174"/>
      <c r="FK7" s="174"/>
      <c r="FL7" s="174"/>
      <c r="FM7" s="174"/>
      <c r="FN7" s="174"/>
      <c r="FO7" s="174"/>
      <c r="FP7" s="174"/>
      <c r="FQ7" s="174"/>
      <c r="FR7" s="174"/>
      <c r="FS7" s="174"/>
      <c r="FT7" s="174"/>
      <c r="FU7" s="174"/>
      <c r="FV7" s="174"/>
      <c r="FW7" s="174"/>
      <c r="FX7" s="174"/>
      <c r="FY7" s="174"/>
      <c r="FZ7" s="174"/>
      <c r="GA7" s="174"/>
      <c r="GB7" s="174"/>
      <c r="GC7" s="174"/>
      <c r="GD7" s="174"/>
      <c r="GE7" s="174"/>
      <c r="GF7" s="174"/>
      <c r="GG7" s="174"/>
      <c r="GH7" s="174"/>
      <c r="GI7" s="174"/>
      <c r="GJ7" s="174"/>
      <c r="GK7" s="174"/>
      <c r="GL7" s="174"/>
      <c r="GM7" s="174"/>
      <c r="GN7" s="174"/>
      <c r="GO7" s="174"/>
      <c r="GP7" s="174"/>
      <c r="GQ7" s="174"/>
      <c r="GR7" s="174"/>
      <c r="GS7" s="174"/>
      <c r="GT7" s="174"/>
      <c r="GU7" s="174"/>
      <c r="GV7" s="174"/>
      <c r="GW7" s="174"/>
      <c r="GX7" s="174"/>
      <c r="GY7" s="174"/>
      <c r="GZ7" s="174"/>
      <c r="HA7" s="174"/>
      <c r="HB7" s="174"/>
      <c r="HC7" s="174"/>
      <c r="HD7" s="174"/>
      <c r="HE7" s="174"/>
      <c r="HF7" s="174"/>
      <c r="HG7" s="174"/>
      <c r="HH7" s="174"/>
      <c r="HI7" s="174"/>
      <c r="HJ7" s="174"/>
      <c r="HK7" s="174"/>
      <c r="HL7" s="174"/>
      <c r="HM7" s="174"/>
      <c r="HN7" s="174"/>
      <c r="HO7" s="174"/>
      <c r="HP7" s="174"/>
      <c r="HQ7" s="174"/>
      <c r="HR7" s="174"/>
      <c r="HS7" s="174"/>
      <c r="HT7" s="174"/>
      <c r="HU7" s="174"/>
      <c r="HV7" s="174"/>
      <c r="HW7" s="174"/>
      <c r="HX7" s="174"/>
      <c r="HY7" s="174"/>
      <c r="HZ7" s="174"/>
      <c r="IA7" s="174"/>
      <c r="IB7" s="174"/>
      <c r="IC7" s="174"/>
      <c r="ID7" s="174"/>
      <c r="IE7" s="174"/>
      <c r="IF7" s="174"/>
      <c r="IG7" s="174"/>
      <c r="IH7" s="174"/>
      <c r="II7" s="174"/>
      <c r="IJ7" s="174"/>
      <c r="IK7" s="174"/>
      <c r="IL7" s="174"/>
      <c r="IM7" s="174"/>
      <c r="IN7" s="174"/>
      <c r="IO7" s="174"/>
      <c r="IP7" s="174"/>
      <c r="IQ7" s="174"/>
      <c r="IR7" s="174"/>
      <c r="IS7" s="174"/>
      <c r="IT7" s="174"/>
      <c r="IU7" s="174"/>
      <c r="IV7" s="174"/>
    </row>
    <row r="8" spans="1:256" s="185" customFormat="1" ht="40.5" customHeight="1">
      <c r="A8" s="142"/>
      <c r="B8" s="142"/>
      <c r="C8" s="179" t="s">
        <v>122</v>
      </c>
      <c r="D8" s="179" t="s">
        <v>8</v>
      </c>
      <c r="E8" s="179" t="s">
        <v>9</v>
      </c>
      <c r="F8" s="179" t="s">
        <v>3</v>
      </c>
      <c r="G8" s="172"/>
      <c r="H8" s="172"/>
      <c r="I8" s="172"/>
      <c r="J8" s="172"/>
      <c r="K8" s="173"/>
      <c r="L8" s="173"/>
      <c r="M8" s="144"/>
      <c r="N8" s="180" t="s">
        <v>123</v>
      </c>
      <c r="O8" s="181"/>
      <c r="P8" s="182" t="s">
        <v>122</v>
      </c>
      <c r="Q8" s="182" t="s">
        <v>8</v>
      </c>
      <c r="R8" s="182" t="s">
        <v>9</v>
      </c>
      <c r="S8" s="182" t="s">
        <v>3</v>
      </c>
      <c r="T8" s="183"/>
      <c r="U8" s="183"/>
      <c r="V8" s="183"/>
      <c r="W8" s="183"/>
      <c r="X8" s="182"/>
      <c r="Y8" s="182" t="s">
        <v>122</v>
      </c>
      <c r="Z8" s="182" t="s">
        <v>8</v>
      </c>
      <c r="AA8" s="182" t="s">
        <v>9</v>
      </c>
      <c r="AB8" s="182" t="s">
        <v>3</v>
      </c>
      <c r="AC8" s="182"/>
      <c r="AD8" s="182"/>
      <c r="AE8" s="182"/>
      <c r="AF8" s="182"/>
      <c r="AG8" s="184" t="s">
        <v>124</v>
      </c>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181"/>
      <c r="BW8" s="181"/>
      <c r="BX8" s="181"/>
      <c r="BY8" s="181"/>
      <c r="BZ8" s="181"/>
      <c r="CA8" s="181"/>
      <c r="CB8" s="181"/>
      <c r="CC8" s="181"/>
      <c r="CD8" s="181"/>
      <c r="CE8" s="181"/>
      <c r="CF8" s="181"/>
      <c r="CG8" s="181"/>
      <c r="CH8" s="181"/>
      <c r="CI8" s="181"/>
      <c r="CJ8" s="181"/>
      <c r="CK8" s="181"/>
      <c r="CL8" s="181"/>
      <c r="CM8" s="181"/>
      <c r="CN8" s="181"/>
      <c r="CO8" s="181"/>
      <c r="CP8" s="181"/>
      <c r="CQ8" s="181"/>
      <c r="CR8" s="181"/>
      <c r="CS8" s="181"/>
      <c r="CT8" s="181"/>
      <c r="CU8" s="181"/>
      <c r="CV8" s="181"/>
      <c r="CW8" s="181"/>
      <c r="CX8" s="181"/>
      <c r="CY8" s="181"/>
      <c r="CZ8" s="181"/>
      <c r="DA8" s="181"/>
      <c r="DB8" s="181"/>
      <c r="DC8" s="181"/>
      <c r="DD8" s="181"/>
      <c r="DE8" s="181"/>
      <c r="DF8" s="181"/>
      <c r="DG8" s="181"/>
      <c r="DH8" s="181"/>
      <c r="DI8" s="181"/>
      <c r="DJ8" s="181"/>
      <c r="DK8" s="181"/>
      <c r="DL8" s="181"/>
      <c r="DM8" s="181"/>
      <c r="DN8" s="181"/>
      <c r="DO8" s="181"/>
      <c r="DP8" s="181"/>
      <c r="DQ8" s="181"/>
      <c r="DR8" s="181"/>
      <c r="DS8" s="181"/>
      <c r="DT8" s="181"/>
      <c r="DU8" s="181"/>
      <c r="DV8" s="181"/>
      <c r="DW8" s="181"/>
      <c r="DX8" s="181"/>
      <c r="DY8" s="181"/>
      <c r="DZ8" s="181"/>
      <c r="EA8" s="181"/>
      <c r="EB8" s="181"/>
      <c r="EC8" s="181"/>
      <c r="ED8" s="181"/>
      <c r="EE8" s="181"/>
      <c r="EF8" s="181"/>
      <c r="EG8" s="181"/>
      <c r="EH8" s="181"/>
      <c r="EI8" s="181"/>
      <c r="EJ8" s="181"/>
      <c r="EK8" s="181"/>
      <c r="EL8" s="181"/>
      <c r="EM8" s="181"/>
      <c r="EN8" s="181"/>
      <c r="EO8" s="181"/>
      <c r="EP8" s="181"/>
      <c r="EQ8" s="181"/>
      <c r="ER8" s="181"/>
      <c r="ES8" s="181"/>
      <c r="ET8" s="181"/>
      <c r="EU8" s="181"/>
      <c r="EV8" s="181"/>
      <c r="EW8" s="181"/>
      <c r="EX8" s="181"/>
      <c r="EY8" s="181"/>
      <c r="EZ8" s="181"/>
      <c r="FA8" s="181"/>
      <c r="FB8" s="181"/>
      <c r="FC8" s="181"/>
      <c r="FD8" s="181"/>
      <c r="FE8" s="181"/>
      <c r="FF8" s="181"/>
      <c r="FG8" s="181"/>
      <c r="FH8" s="181"/>
      <c r="FI8" s="181"/>
      <c r="FJ8" s="181"/>
      <c r="FK8" s="181"/>
      <c r="FL8" s="181"/>
      <c r="FM8" s="181"/>
      <c r="FN8" s="181"/>
      <c r="FO8" s="181"/>
      <c r="FP8" s="181"/>
      <c r="FQ8" s="181"/>
      <c r="FR8" s="181"/>
      <c r="FS8" s="181"/>
      <c r="FT8" s="181"/>
      <c r="FU8" s="181"/>
      <c r="FV8" s="181"/>
      <c r="FW8" s="181"/>
      <c r="FX8" s="181"/>
      <c r="FY8" s="181"/>
      <c r="FZ8" s="181"/>
      <c r="GA8" s="181"/>
      <c r="GB8" s="181"/>
      <c r="GC8" s="181"/>
      <c r="GD8" s="181"/>
      <c r="GE8" s="181"/>
      <c r="GF8" s="181"/>
      <c r="GG8" s="181"/>
      <c r="GH8" s="181"/>
      <c r="GI8" s="181"/>
      <c r="GJ8" s="181"/>
      <c r="GK8" s="181"/>
      <c r="GL8" s="181"/>
      <c r="GM8" s="181"/>
      <c r="GN8" s="181"/>
      <c r="GO8" s="181"/>
      <c r="GP8" s="181"/>
      <c r="GQ8" s="181"/>
      <c r="GR8" s="181"/>
      <c r="GS8" s="181"/>
      <c r="GT8" s="181"/>
      <c r="GU8" s="181"/>
      <c r="GV8" s="181"/>
      <c r="GW8" s="181"/>
      <c r="GX8" s="181"/>
      <c r="GY8" s="181"/>
      <c r="GZ8" s="181"/>
      <c r="HA8" s="181"/>
      <c r="HB8" s="181"/>
      <c r="HC8" s="181"/>
      <c r="HD8" s="181"/>
      <c r="HE8" s="181"/>
      <c r="HF8" s="181"/>
      <c r="HG8" s="181"/>
      <c r="HH8" s="181"/>
      <c r="HI8" s="181"/>
      <c r="HJ8" s="181"/>
      <c r="HK8" s="181"/>
      <c r="HL8" s="181"/>
      <c r="HM8" s="181"/>
      <c r="HN8" s="181"/>
      <c r="HO8" s="181"/>
      <c r="HP8" s="181"/>
      <c r="HQ8" s="181"/>
      <c r="HR8" s="181"/>
      <c r="HS8" s="181"/>
      <c r="HT8" s="181"/>
      <c r="HU8" s="181"/>
      <c r="HV8" s="181"/>
      <c r="HW8" s="181"/>
      <c r="HX8" s="181"/>
      <c r="HY8" s="181"/>
      <c r="HZ8" s="181"/>
      <c r="IA8" s="181"/>
      <c r="IB8" s="181"/>
      <c r="IC8" s="181"/>
      <c r="ID8" s="181"/>
      <c r="IE8" s="181"/>
      <c r="IF8" s="181"/>
      <c r="IG8" s="181"/>
      <c r="IH8" s="181"/>
      <c r="II8" s="181"/>
      <c r="IJ8" s="181"/>
      <c r="IK8" s="181"/>
      <c r="IL8" s="181"/>
      <c r="IM8" s="181"/>
      <c r="IN8" s="181"/>
      <c r="IO8" s="181"/>
      <c r="IP8" s="181"/>
      <c r="IQ8" s="181"/>
      <c r="IR8" s="181"/>
      <c r="IS8" s="181"/>
      <c r="IT8" s="181"/>
      <c r="IU8" s="181"/>
      <c r="IV8" s="181"/>
    </row>
    <row r="9" spans="1:256" ht="72" customHeight="1">
      <c r="A9" s="186">
        <v>1</v>
      </c>
      <c r="B9" s="187">
        <v>1</v>
      </c>
      <c r="C9" s="188">
        <f>UPPER(IF($A9="","",VLOOKUP($A9,'[4]m round robin žrebna lista'!$A$7:$R$128,2)))</f>
      </c>
      <c r="D9" s="189" t="str">
        <f>UPPER(IF($A9="","",VLOOKUP($A9,'[4]m round robin žrebna lista'!$A$7:$R$128,3)))</f>
        <v>BAIER, KEVIN</v>
      </c>
      <c r="E9" s="189">
        <f>PROPER(IF($A9="","",VLOOKUP($A9,'[4]m round robin žrebna lista'!$A$7:$R$128,4)))</f>
      </c>
      <c r="F9" s="190">
        <f>UPPER(IF($A9="","",VLOOKUP($A9,'[4]m round robin žrebna lista'!$A$7:$R$128,5)))</f>
      </c>
      <c r="G9" s="191"/>
      <c r="H9" s="192" t="s">
        <v>20</v>
      </c>
      <c r="I9" s="192" t="s">
        <v>20</v>
      </c>
      <c r="J9" s="192"/>
      <c r="K9" s="214" t="s">
        <v>126</v>
      </c>
      <c r="L9" s="193">
        <v>3</v>
      </c>
      <c r="M9" s="194">
        <f>IF($A9="","",VLOOKUP($A9,'[4]m round robin žrebna lista'!$A$7:$R$128,14))</f>
        <v>0</v>
      </c>
      <c r="N9" s="193">
        <f>IF(L9="","",IF(L9=1,8,IF(L9=2,6,IF(L9=3,4,2))))</f>
        <v>4</v>
      </c>
      <c r="O9" s="146"/>
      <c r="P9" s="195">
        <f>UPPER(IF($A9="","",VLOOKUP($A9,'[4]m round robin žrebna lista'!$A$7:$R$128,2)))</f>
      </c>
      <c r="Q9" s="195" t="str">
        <f>UPPER(IF($A9="","",VLOOKUP($A9,'[4]m round robin žrebna lista'!$A$7:$R$128,3)))</f>
        <v>BAIER, KEVIN</v>
      </c>
      <c r="R9" s="195">
        <f>PROPER(IF($A9="","",VLOOKUP($A9,'[4]m round robin žrebna lista'!$A$7:$R$128,4)))</f>
      </c>
      <c r="S9" s="195">
        <f>UPPER(IF($A9="","",VLOOKUP($A9,'[4]m round robin žrebna lista'!$A$7:$R$128,5)))</f>
      </c>
      <c r="T9" s="196"/>
      <c r="U9" s="197"/>
      <c r="V9" s="197"/>
      <c r="W9" s="197"/>
      <c r="X9" s="153"/>
      <c r="Y9" s="195">
        <f>UPPER(IF($A9="","",VLOOKUP($A9,'[4]m round robin žrebna lista'!$A$7:$R$128,2)))</f>
      </c>
      <c r="Z9" s="195" t="str">
        <f>UPPER(IF($A9="","",VLOOKUP($A9,'[4]m round robin žrebna lista'!$A$7:$R$128,3)))</f>
        <v>BAIER, KEVIN</v>
      </c>
      <c r="AA9" s="195">
        <f>PROPER(IF($A9="","",VLOOKUP($A9,'[4]m round robin žrebna lista'!$A$7:$R$128,4)))</f>
      </c>
      <c r="AB9" s="195">
        <f>UPPER(IF($A9="","",VLOOKUP($A9,'[4]m round robin žrebna lista'!$A$7:$R$128,5)))</f>
      </c>
      <c r="AC9" s="196"/>
      <c r="AD9" s="197">
        <f>IF(U9="","",IF(U9="1bb","1bb",IF(U9="2bb","2bb",IF(U9=1,$M10,0))))</f>
      </c>
      <c r="AE9" s="197">
        <f>IF(V9="","",IF(V9="1bb","1bb",IF(V9="3bb","3bb",IF(V9=1,$M11,0))))</f>
      </c>
      <c r="AF9" s="197">
        <f>IF(W9="","",IF(W9="1bb","1bb",IF(W9="4bb","4bb",IF(W9=1,$M12,0))))</f>
      </c>
      <c r="AG9" s="198">
        <f>SUM(AD9:AF9)</f>
        <v>0</v>
      </c>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5"/>
      <c r="FZ9" s="145"/>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5"/>
      <c r="HS9" s="145"/>
      <c r="HT9" s="145"/>
      <c r="HU9" s="145"/>
      <c r="HV9" s="145"/>
      <c r="HW9" s="145"/>
      <c r="HX9" s="145"/>
      <c r="HY9" s="145"/>
      <c r="HZ9" s="145"/>
      <c r="IA9" s="145"/>
      <c r="IB9" s="145"/>
      <c r="IC9" s="145"/>
      <c r="ID9" s="145"/>
      <c r="IE9" s="145"/>
      <c r="IF9" s="145"/>
      <c r="IG9" s="145"/>
      <c r="IH9" s="145"/>
      <c r="II9" s="145"/>
      <c r="IJ9" s="145"/>
      <c r="IK9" s="145"/>
      <c r="IL9" s="145"/>
      <c r="IM9" s="145"/>
      <c r="IN9" s="145"/>
      <c r="IO9" s="145"/>
      <c r="IP9" s="145"/>
      <c r="IQ9" s="145"/>
      <c r="IR9" s="145"/>
      <c r="IS9" s="145"/>
      <c r="IT9" s="145"/>
      <c r="IU9" s="145"/>
      <c r="IV9" s="145"/>
    </row>
    <row r="10" spans="1:256" ht="72" customHeight="1">
      <c r="A10" s="186">
        <v>4</v>
      </c>
      <c r="B10" s="187">
        <v>2</v>
      </c>
      <c r="C10" s="188">
        <f>UPPER(IF($A10="","",VLOOKUP($A10,'[4]m round robin žrebna lista'!$A$7:$R$128,2)))</f>
      </c>
      <c r="D10" s="189" t="str">
        <f>UPPER(IF($A10="","",VLOOKUP($A10,'[4]m round robin žrebna lista'!$A$7:$R$128,3)))</f>
        <v>STANOJEVIC, LAN</v>
      </c>
      <c r="E10" s="189">
        <f>PROPER(IF($A10="","",VLOOKUP($A10,'[4]m round robin žrebna lista'!$A$7:$R$128,4)))</f>
      </c>
      <c r="F10" s="190">
        <f>UPPER(IF($A10="","",VLOOKUP($A10,'[4]m round robin žrebna lista'!$A$7:$R$128,5)))</f>
      </c>
      <c r="G10" s="192" t="s">
        <v>28</v>
      </c>
      <c r="H10" s="191"/>
      <c r="I10" s="192" t="s">
        <v>28</v>
      </c>
      <c r="J10" s="192"/>
      <c r="K10" s="193">
        <v>2</v>
      </c>
      <c r="L10" s="193">
        <v>1</v>
      </c>
      <c r="M10" s="194">
        <f>IF($A10="","",VLOOKUP($A10,'[4]m round robin žrebna lista'!$A$7:$R$128,14))</f>
        <v>0</v>
      </c>
      <c r="N10" s="193">
        <f>IF(L10="","",IF(L10=1,8,IF(L10=2,6,IF(L10=3,4,2))))</f>
        <v>8</v>
      </c>
      <c r="O10" s="146"/>
      <c r="P10" s="195">
        <f>UPPER(IF($A10="","",VLOOKUP($A10,'[4]m round robin žrebna lista'!$A$7:$R$128,2)))</f>
      </c>
      <c r="Q10" s="195" t="str">
        <f>UPPER(IF($A10="","",VLOOKUP($A10,'[4]m round robin žrebna lista'!$A$7:$R$128,3)))</f>
        <v>STANOJEVIC, LAN</v>
      </c>
      <c r="R10" s="195">
        <f>PROPER(IF($A10="","",VLOOKUP($A10,'[4]m round robin žrebna lista'!$A$7:$R$128,4)))</f>
      </c>
      <c r="S10" s="195">
        <f>UPPER(IF($A10="","",VLOOKUP($A10,'[4]m round robin žrebna lista'!$A$7:$R$128,5)))</f>
      </c>
      <c r="T10" s="197"/>
      <c r="U10" s="196"/>
      <c r="V10" s="197"/>
      <c r="W10" s="197"/>
      <c r="X10" s="153"/>
      <c r="Y10" s="195">
        <f>UPPER(IF($A10="","",VLOOKUP($A10,'[4]m round robin žrebna lista'!$A$7:$R$128,2)))</f>
      </c>
      <c r="Z10" s="195" t="str">
        <f>UPPER(IF($A10="","",VLOOKUP($A10,'[4]m round robin žrebna lista'!$A$7:$R$128,3)))</f>
        <v>STANOJEVIC, LAN</v>
      </c>
      <c r="AA10" s="195">
        <f>PROPER(IF($A10="","",VLOOKUP($A10,'[4]m round robin žrebna lista'!$A$7:$R$128,4)))</f>
      </c>
      <c r="AB10" s="195">
        <f>UPPER(IF($A10="","",VLOOKUP($A10,'[4]m round robin žrebna lista'!$A$7:$R$128,5)))</f>
      </c>
      <c r="AC10" s="197">
        <f>IF(T10="","",IF(T10="1bb","1bb",IF(T10="2bb","2bb",IF(T10=1,0,M9))))</f>
      </c>
      <c r="AD10" s="196"/>
      <c r="AE10" s="197">
        <f>IF(V10="","",IF(V10="2bb","2bb",IF(V10="3bb","3bb",IF(V10=2,M11,0))))</f>
      </c>
      <c r="AF10" s="197">
        <f>IF(W10="","",IF(W10="2bb","2bb",IF(W10="4bb","4bb",IF(W10=2,M12,0))))</f>
      </c>
      <c r="AG10" s="198">
        <f>SUM(AC10:AF10)</f>
        <v>0</v>
      </c>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5"/>
      <c r="CP10" s="145"/>
      <c r="CQ10" s="145"/>
      <c r="CR10" s="145"/>
      <c r="CS10" s="145"/>
      <c r="CT10" s="145"/>
      <c r="CU10" s="145"/>
      <c r="CV10" s="145"/>
      <c r="CW10" s="145"/>
      <c r="CX10" s="145"/>
      <c r="CY10" s="145"/>
      <c r="CZ10" s="145"/>
      <c r="DA10" s="145"/>
      <c r="DB10" s="145"/>
      <c r="DC10" s="145"/>
      <c r="DD10" s="145"/>
      <c r="DE10" s="145"/>
      <c r="DF10" s="145"/>
      <c r="DG10" s="145"/>
      <c r="DH10" s="145"/>
      <c r="DI10" s="145"/>
      <c r="DJ10" s="145"/>
      <c r="DK10" s="145"/>
      <c r="DL10" s="145"/>
      <c r="DM10" s="145"/>
      <c r="DN10" s="145"/>
      <c r="DO10" s="145"/>
      <c r="DP10" s="145"/>
      <c r="DQ10" s="145"/>
      <c r="DR10" s="145"/>
      <c r="DS10" s="145"/>
      <c r="DT10" s="145"/>
      <c r="DU10" s="145"/>
      <c r="DV10" s="145"/>
      <c r="DW10" s="145"/>
      <c r="DX10" s="145"/>
      <c r="DY10" s="145"/>
      <c r="DZ10" s="145"/>
      <c r="EA10" s="145"/>
      <c r="EB10" s="145"/>
      <c r="EC10" s="145"/>
      <c r="ED10" s="145"/>
      <c r="EE10" s="145"/>
      <c r="EF10" s="145"/>
      <c r="EG10" s="145"/>
      <c r="EH10" s="145"/>
      <c r="EI10" s="145"/>
      <c r="EJ10" s="145"/>
      <c r="EK10" s="145"/>
      <c r="EL10" s="145"/>
      <c r="EM10" s="145"/>
      <c r="EN10" s="145"/>
      <c r="EO10" s="145"/>
      <c r="EP10" s="145"/>
      <c r="EQ10" s="145"/>
      <c r="ER10" s="145"/>
      <c r="ES10" s="145"/>
      <c r="ET10" s="145"/>
      <c r="EU10" s="145"/>
      <c r="EV10" s="145"/>
      <c r="EW10" s="145"/>
      <c r="EX10" s="145"/>
      <c r="EY10" s="145"/>
      <c r="EZ10" s="145"/>
      <c r="FA10" s="145"/>
      <c r="FB10" s="145"/>
      <c r="FC10" s="145"/>
      <c r="FD10" s="145"/>
      <c r="FE10" s="145"/>
      <c r="FF10" s="145"/>
      <c r="FG10" s="145"/>
      <c r="FH10" s="145"/>
      <c r="FI10" s="145"/>
      <c r="FJ10" s="145"/>
      <c r="FK10" s="145"/>
      <c r="FL10" s="145"/>
      <c r="FM10" s="145"/>
      <c r="FN10" s="145"/>
      <c r="FO10" s="145"/>
      <c r="FP10" s="145"/>
      <c r="FQ10" s="145"/>
      <c r="FR10" s="145"/>
      <c r="FS10" s="145"/>
      <c r="FT10" s="145"/>
      <c r="FU10" s="145"/>
      <c r="FV10" s="145"/>
      <c r="FW10" s="145"/>
      <c r="FX10" s="145"/>
      <c r="FY10" s="145"/>
      <c r="FZ10" s="145"/>
      <c r="GA10" s="145"/>
      <c r="GB10" s="145"/>
      <c r="GC10" s="145"/>
      <c r="GD10" s="145"/>
      <c r="GE10" s="145"/>
      <c r="GF10" s="145"/>
      <c r="GG10" s="145"/>
      <c r="GH10" s="145"/>
      <c r="GI10" s="145"/>
      <c r="GJ10" s="145"/>
      <c r="GK10" s="145"/>
      <c r="GL10" s="145"/>
      <c r="GM10" s="145"/>
      <c r="GN10" s="145"/>
      <c r="GO10" s="145"/>
      <c r="GP10" s="145"/>
      <c r="GQ10" s="145"/>
      <c r="GR10" s="145"/>
      <c r="GS10" s="145"/>
      <c r="GT10" s="145"/>
      <c r="GU10" s="145"/>
      <c r="GV10" s="145"/>
      <c r="GW10" s="145"/>
      <c r="GX10" s="145"/>
      <c r="GY10" s="145"/>
      <c r="GZ10" s="145"/>
      <c r="HA10" s="145"/>
      <c r="HB10" s="145"/>
      <c r="HC10" s="145"/>
      <c r="HD10" s="145"/>
      <c r="HE10" s="145"/>
      <c r="HF10" s="145"/>
      <c r="HG10" s="145"/>
      <c r="HH10" s="145"/>
      <c r="HI10" s="145"/>
      <c r="HJ10" s="145"/>
      <c r="HK10" s="145"/>
      <c r="HL10" s="145"/>
      <c r="HM10" s="145"/>
      <c r="HN10" s="145"/>
      <c r="HO10" s="145"/>
      <c r="HP10" s="145"/>
      <c r="HQ10" s="145"/>
      <c r="HR10" s="145"/>
      <c r="HS10" s="145"/>
      <c r="HT10" s="145"/>
      <c r="HU10" s="145"/>
      <c r="HV10" s="145"/>
      <c r="HW10" s="145"/>
      <c r="HX10" s="145"/>
      <c r="HY10" s="145"/>
      <c r="HZ10" s="145"/>
      <c r="IA10" s="145"/>
      <c r="IB10" s="145"/>
      <c r="IC10" s="145"/>
      <c r="ID10" s="145"/>
      <c r="IE10" s="145"/>
      <c r="IF10" s="145"/>
      <c r="IG10" s="145"/>
      <c r="IH10" s="145"/>
      <c r="II10" s="145"/>
      <c r="IJ10" s="145"/>
      <c r="IK10" s="145"/>
      <c r="IL10" s="145"/>
      <c r="IM10" s="145"/>
      <c r="IN10" s="145"/>
      <c r="IO10" s="145"/>
      <c r="IP10" s="145"/>
      <c r="IQ10" s="145"/>
      <c r="IR10" s="145"/>
      <c r="IS10" s="145"/>
      <c r="IT10" s="145"/>
      <c r="IU10" s="145"/>
      <c r="IV10" s="145"/>
    </row>
    <row r="11" spans="1:256" ht="72" customHeight="1">
      <c r="A11" s="186">
        <v>7</v>
      </c>
      <c r="B11" s="199">
        <v>3</v>
      </c>
      <c r="C11" s="188">
        <f>UPPER(IF($A11="","",VLOOKUP($A11,'[4]m round robin žrebna lista'!$A$7:$R$128,2)))</f>
      </c>
      <c r="D11" s="189" t="str">
        <f>UPPER(IF($A11="","",VLOOKUP($A11,'[4]m round robin žrebna lista'!$A$7:$R$128,3)))</f>
        <v>ZRNIĆ, ALEKSEJ</v>
      </c>
      <c r="E11" s="189">
        <f>PROPER(IF($A11="","",VLOOKUP($A11,'[4]m round robin žrebna lista'!$A$7:$R$128,4)))</f>
      </c>
      <c r="F11" s="190">
        <f>UPPER(IF($A11="","",VLOOKUP($A11,'[4]m round robin žrebna lista'!$A$7:$R$128,5)))</f>
      </c>
      <c r="G11" s="192" t="s">
        <v>28</v>
      </c>
      <c r="H11" s="192" t="s">
        <v>20</v>
      </c>
      <c r="I11" s="191"/>
      <c r="J11" s="192"/>
      <c r="K11" s="193">
        <v>1</v>
      </c>
      <c r="L11" s="193">
        <v>2</v>
      </c>
      <c r="M11" s="194">
        <f>IF($A11="","",VLOOKUP($A11,'[4]m round robin žrebna lista'!$A$7:$R$128,14))</f>
        <v>0</v>
      </c>
      <c r="N11" s="193">
        <f>IF(L11="","",IF(L11=1,8,IF(L11=2,6,IF(L11=3,4,2))))</f>
        <v>6</v>
      </c>
      <c r="O11" s="146"/>
      <c r="P11" s="195">
        <f>UPPER(IF($A11="","",VLOOKUP($A11,'[4]m round robin žrebna lista'!$A$7:$R$128,2)))</f>
      </c>
      <c r="Q11" s="195" t="str">
        <f>UPPER(IF($A11="","",VLOOKUP($A11,'[4]m round robin žrebna lista'!$A$7:$R$128,3)))</f>
        <v>ZRNIĆ, ALEKSEJ</v>
      </c>
      <c r="R11" s="195">
        <f>PROPER(IF($A11="","",VLOOKUP($A11,'[4]m round robin žrebna lista'!$A$7:$R$128,4)))</f>
      </c>
      <c r="S11" s="195">
        <f>UPPER(IF($A11="","",VLOOKUP($A11,'[4]m round robin žrebna lista'!$A$7:$R$128,5)))</f>
      </c>
      <c r="T11" s="197"/>
      <c r="U11" s="197"/>
      <c r="V11" s="196"/>
      <c r="W11" s="197"/>
      <c r="X11" s="153"/>
      <c r="Y11" s="195">
        <f>UPPER(IF($A11="","",VLOOKUP($A11,'[4]m round robin žrebna lista'!$A$7:$R$128,2)))</f>
      </c>
      <c r="Z11" s="195" t="str">
        <f>UPPER(IF($A11="","",VLOOKUP($A11,'[4]m round robin žrebna lista'!$A$7:$R$128,3)))</f>
        <v>ZRNIĆ, ALEKSEJ</v>
      </c>
      <c r="AA11" s="195">
        <f>PROPER(IF($A11="","",VLOOKUP($A11,'[4]m round robin žrebna lista'!$A$7:$R$128,4)))</f>
      </c>
      <c r="AB11" s="195">
        <f>UPPER(IF($A11="","",VLOOKUP($A11,'[4]m round robin žrebna lista'!$A$7:$R$128,5)))</f>
      </c>
      <c r="AC11" s="197">
        <f>IF(T11="","",IF(T11="1bb","1bb",IF(T11="3bb","3bb",IF(T11=1,0,M9))))</f>
      </c>
      <c r="AD11" s="197">
        <f>IF(U11="","",IF(U11="2bb","2bb",IF(U11="3bb","3bb",IF(U11=2,0,M10))))</f>
      </c>
      <c r="AE11" s="196"/>
      <c r="AF11" s="197">
        <f>IF(W11="","",IF(W11="3bb","3bb",IF(W11="4bb","4bb",IF(W11=3,M12,0))))</f>
      </c>
      <c r="AG11" s="198">
        <f>SUM(AC11:AF11)</f>
        <v>0</v>
      </c>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5"/>
      <c r="EG11" s="145"/>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5"/>
      <c r="FZ11" s="145"/>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5"/>
      <c r="HS11" s="145"/>
      <c r="HT11" s="145"/>
      <c r="HU11" s="145"/>
      <c r="HV11" s="145"/>
      <c r="HW11" s="145"/>
      <c r="HX11" s="145"/>
      <c r="HY11" s="145"/>
      <c r="HZ11" s="145"/>
      <c r="IA11" s="145"/>
      <c r="IB11" s="145"/>
      <c r="IC11" s="145"/>
      <c r="ID11" s="145"/>
      <c r="IE11" s="145"/>
      <c r="IF11" s="145"/>
      <c r="IG11" s="145"/>
      <c r="IH11" s="145"/>
      <c r="II11" s="145"/>
      <c r="IJ11" s="145"/>
      <c r="IK11" s="145"/>
      <c r="IL11" s="145"/>
      <c r="IM11" s="145"/>
      <c r="IN11" s="145"/>
      <c r="IO11" s="145"/>
      <c r="IP11" s="145"/>
      <c r="IQ11" s="145"/>
      <c r="IR11" s="145"/>
      <c r="IS11" s="145"/>
      <c r="IT11" s="145"/>
      <c r="IU11" s="145"/>
      <c r="IV11" s="145"/>
    </row>
    <row r="12" spans="1:256" ht="72" customHeight="1">
      <c r="A12" s="200"/>
      <c r="B12" s="201">
        <v>4</v>
      </c>
      <c r="C12" s="202">
        <f>UPPER(IF($A12="","",VLOOKUP($A12,'[4]m round robin žrebna lista'!$A$7:$R$128,2)))</f>
      </c>
      <c r="D12" s="203">
        <f>UPPER(IF($A12="","",VLOOKUP($A12,'[4]m round robin žrebna lista'!$A$7:$R$128,3)))</f>
      </c>
      <c r="E12" s="203">
        <f>PROPER(IF($A12="","",VLOOKUP($A12,'[4]m round robin žrebna lista'!$A$7:$R$128,4)))</f>
      </c>
      <c r="F12" s="204">
        <f>UPPER(IF($A12="","",VLOOKUP($A12,'[4]m round robin žrebna lista'!$A$7:$R$128,5)))</f>
      </c>
      <c r="G12" s="205"/>
      <c r="H12" s="205"/>
      <c r="I12" s="205"/>
      <c r="J12" s="206"/>
      <c r="K12" s="208"/>
      <c r="L12" s="208"/>
      <c r="M12" s="194">
        <f>IF($A12="","",VLOOKUP($A12,'[4]m round robin žrebna lista'!$A$7:$R$128,14))</f>
      </c>
      <c r="N12" s="208">
        <f>IF(L12="","",IF(L12=1,8,IF(L12=2,6,IF(L12=3,4,2))))</f>
      </c>
      <c r="O12" s="146"/>
      <c r="P12" s="195">
        <f>UPPER(IF($A12="","",VLOOKUP($A12,'[4]m round robin žrebna lista'!$A$7:$R$128,2)))</f>
      </c>
      <c r="Q12" s="195">
        <f>UPPER(IF($A12="","",VLOOKUP($A12,'[4]m round robin žrebna lista'!$A$7:$R$128,3)))</f>
      </c>
      <c r="R12" s="195">
        <f>PROPER(IF($A12="","",VLOOKUP($A12,'[4]m round robin žrebna lista'!$A$7:$R$128,4)))</f>
      </c>
      <c r="S12" s="195">
        <f>UPPER(IF($A12="","",VLOOKUP($A12,'[4]m round robin žrebna lista'!$A$7:$R$128,5)))</f>
      </c>
      <c r="T12" s="197"/>
      <c r="U12" s="197"/>
      <c r="V12" s="197"/>
      <c r="W12" s="196"/>
      <c r="X12" s="153"/>
      <c r="Y12" s="195">
        <f>UPPER(IF($A12="","",VLOOKUP($A12,'[4]m round robin žrebna lista'!$A$7:$R$128,2)))</f>
      </c>
      <c r="Z12" s="195">
        <f>UPPER(IF($A12="","",VLOOKUP($A12,'[4]m round robin žrebna lista'!$A$7:$R$128,3)))</f>
      </c>
      <c r="AA12" s="195">
        <f>PROPER(IF($A12="","",VLOOKUP($A12,'[4]m round robin žrebna lista'!$A$7:$R$128,4)))</f>
      </c>
      <c r="AB12" s="195">
        <f>UPPER(IF($A12="","",VLOOKUP($A12,'[4]m round robin žrebna lista'!$A$7:$R$128,5)))</f>
      </c>
      <c r="AC12" s="197">
        <f>IF(T12="","",IF(T12="1bb","1bb",IF(T12="4bb","4bb",IF(T12=1,0,M9))))</f>
      </c>
      <c r="AD12" s="197">
        <f>IF(U12="","",IF(U12="2bb","2bb",IF(U12="4bb","4bb",IF(U12=2,0,M10))))</f>
      </c>
      <c r="AE12" s="197">
        <f>IF(V12="","",IF(V12="3bb","3bb",IF(V12="4bb","4bb",IF(V12=3,0,M11))))</f>
      </c>
      <c r="AF12" s="196"/>
      <c r="AG12" s="198">
        <f>SUM(AC12:AF12)</f>
        <v>0</v>
      </c>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5"/>
      <c r="DR12" s="145"/>
      <c r="DS12" s="145"/>
      <c r="DT12" s="145"/>
      <c r="DU12" s="145"/>
      <c r="DV12" s="145"/>
      <c r="DW12" s="145"/>
      <c r="DX12" s="145"/>
      <c r="DY12" s="145"/>
      <c r="DZ12" s="145"/>
      <c r="EA12" s="145"/>
      <c r="EB12" s="145"/>
      <c r="EC12" s="145"/>
      <c r="ED12" s="145"/>
      <c r="EE12" s="145"/>
      <c r="EF12" s="145"/>
      <c r="EG12" s="145"/>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5"/>
      <c r="FZ12" s="145"/>
      <c r="GA12" s="145"/>
      <c r="GB12" s="145"/>
      <c r="GC12" s="145"/>
      <c r="GD12" s="145"/>
      <c r="GE12" s="145"/>
      <c r="GF12" s="145"/>
      <c r="GG12" s="145"/>
      <c r="GH12" s="145"/>
      <c r="GI12" s="145"/>
      <c r="GJ12" s="145"/>
      <c r="GK12" s="145"/>
      <c r="GL12" s="145"/>
      <c r="GM12" s="145"/>
      <c r="GN12" s="145"/>
      <c r="GO12" s="145"/>
      <c r="GP12" s="145"/>
      <c r="GQ12" s="145"/>
      <c r="GR12" s="145"/>
      <c r="GS12" s="145"/>
      <c r="GT12" s="145"/>
      <c r="GU12" s="145"/>
      <c r="GV12" s="145"/>
      <c r="GW12" s="145"/>
      <c r="GX12" s="145"/>
      <c r="GY12" s="145"/>
      <c r="GZ12" s="145"/>
      <c r="HA12" s="145"/>
      <c r="HB12" s="145"/>
      <c r="HC12" s="145"/>
      <c r="HD12" s="145"/>
      <c r="HE12" s="145"/>
      <c r="HF12" s="145"/>
      <c r="HG12" s="145"/>
      <c r="HH12" s="145"/>
      <c r="HI12" s="145"/>
      <c r="HJ12" s="145"/>
      <c r="HK12" s="145"/>
      <c r="HL12" s="145"/>
      <c r="HM12" s="145"/>
      <c r="HN12" s="145"/>
      <c r="HO12" s="145"/>
      <c r="HP12" s="145"/>
      <c r="HQ12" s="145"/>
      <c r="HR12" s="145"/>
      <c r="HS12" s="145"/>
      <c r="HT12" s="145"/>
      <c r="HU12" s="145"/>
      <c r="HV12" s="145"/>
      <c r="HW12" s="145"/>
      <c r="HX12" s="145"/>
      <c r="HY12" s="145"/>
      <c r="HZ12" s="145"/>
      <c r="IA12" s="145"/>
      <c r="IB12" s="145"/>
      <c r="IC12" s="145"/>
      <c r="ID12" s="145"/>
      <c r="IE12" s="145"/>
      <c r="IF12" s="145"/>
      <c r="IG12" s="145"/>
      <c r="IH12" s="145"/>
      <c r="II12" s="145"/>
      <c r="IJ12" s="145"/>
      <c r="IK12" s="145"/>
      <c r="IL12" s="145"/>
      <c r="IM12" s="145"/>
      <c r="IN12" s="145"/>
      <c r="IO12" s="145"/>
      <c r="IP12" s="145"/>
      <c r="IQ12" s="145"/>
      <c r="IR12" s="145"/>
      <c r="IS12" s="145"/>
      <c r="IT12" s="145"/>
      <c r="IU12" s="145"/>
      <c r="IV12" s="145"/>
    </row>
    <row r="13" spans="1:256" ht="58.5" customHeight="1">
      <c r="A13" s="186"/>
      <c r="B13" s="187">
        <v>5</v>
      </c>
      <c r="C13" s="188"/>
      <c r="D13" s="189"/>
      <c r="E13" s="189"/>
      <c r="F13" s="190"/>
      <c r="G13" s="192"/>
      <c r="H13" s="192"/>
      <c r="I13" s="192"/>
      <c r="J13" s="209"/>
      <c r="K13" s="191"/>
      <c r="L13" s="193"/>
      <c r="M13" s="210"/>
      <c r="N13" s="193"/>
      <c r="O13" s="146"/>
      <c r="P13" s="153"/>
      <c r="Q13" s="153"/>
      <c r="R13" s="153"/>
      <c r="S13" s="153"/>
      <c r="T13" s="183"/>
      <c r="U13" s="183"/>
      <c r="V13" s="183"/>
      <c r="W13" s="211"/>
      <c r="X13" s="153"/>
      <c r="Y13" s="153"/>
      <c r="Z13" s="153"/>
      <c r="AA13" s="153"/>
      <c r="AB13" s="153"/>
      <c r="AC13" s="183"/>
      <c r="AD13" s="183"/>
      <c r="AE13" s="183"/>
      <c r="AF13" s="211"/>
      <c r="AG13" s="182"/>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c r="IK13" s="145"/>
      <c r="IL13" s="145"/>
      <c r="IM13" s="145"/>
      <c r="IN13" s="145"/>
      <c r="IO13" s="145"/>
      <c r="IP13" s="145"/>
      <c r="IQ13" s="145"/>
      <c r="IR13" s="145"/>
      <c r="IS13" s="145"/>
      <c r="IT13" s="145"/>
      <c r="IU13" s="145"/>
      <c r="IV13" s="145"/>
    </row>
    <row r="14" spans="1:256" ht="48" customHeight="1" thickBot="1">
      <c r="A14" s="212"/>
      <c r="B14" s="212"/>
      <c r="C14" s="147"/>
      <c r="D14" s="147"/>
      <c r="E14" s="170"/>
      <c r="F14" s="171"/>
      <c r="G14" s="172"/>
      <c r="H14" s="172"/>
      <c r="I14" s="172"/>
      <c r="J14" s="172"/>
      <c r="K14" s="173" t="s">
        <v>119</v>
      </c>
      <c r="L14" s="173" t="s">
        <v>120</v>
      </c>
      <c r="M14" s="144"/>
      <c r="N14" s="145"/>
      <c r="O14" s="145"/>
      <c r="P14" s="146"/>
      <c r="Q14" s="146"/>
      <c r="R14" s="146"/>
      <c r="S14" s="146"/>
      <c r="T14" s="146"/>
      <c r="U14" s="146"/>
      <c r="V14" s="146"/>
      <c r="W14" s="146"/>
      <c r="X14" s="146"/>
      <c r="Y14" s="146"/>
      <c r="Z14" s="146"/>
      <c r="AA14" s="146"/>
      <c r="AB14" s="146"/>
      <c r="AC14" s="146"/>
      <c r="AD14" s="146"/>
      <c r="AE14" s="146"/>
      <c r="AF14" s="146"/>
      <c r="AG14" s="146"/>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c r="IK14" s="145"/>
      <c r="IL14" s="145"/>
      <c r="IM14" s="145"/>
      <c r="IN14" s="145"/>
      <c r="IO14" s="145"/>
      <c r="IP14" s="145"/>
      <c r="IQ14" s="145"/>
      <c r="IR14" s="145"/>
      <c r="IS14" s="145"/>
      <c r="IT14" s="145"/>
      <c r="IU14" s="145"/>
      <c r="IV14" s="145"/>
    </row>
    <row r="15" spans="1:256" ht="48" customHeight="1" thickBot="1">
      <c r="A15" s="212"/>
      <c r="B15" s="212"/>
      <c r="C15" s="168" t="s">
        <v>127</v>
      </c>
      <c r="D15" s="169"/>
      <c r="E15" s="170"/>
      <c r="F15" s="171"/>
      <c r="G15" s="172"/>
      <c r="H15" s="172"/>
      <c r="I15" s="172"/>
      <c r="J15" s="172"/>
      <c r="K15" s="173"/>
      <c r="L15" s="173"/>
      <c r="M15" s="144"/>
      <c r="N15" s="145"/>
      <c r="O15" s="145"/>
      <c r="P15" s="146"/>
      <c r="Q15" s="146"/>
      <c r="R15" s="146"/>
      <c r="S15" s="146"/>
      <c r="T15" s="146"/>
      <c r="U15" s="146"/>
      <c r="V15" s="146"/>
      <c r="W15" s="146"/>
      <c r="X15" s="146"/>
      <c r="Y15" s="146"/>
      <c r="Z15" s="146"/>
      <c r="AA15" s="146"/>
      <c r="AB15" s="146"/>
      <c r="AC15" s="146"/>
      <c r="AD15" s="146"/>
      <c r="AE15" s="146"/>
      <c r="AF15" s="146"/>
      <c r="AG15" s="146"/>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c r="DD15" s="145"/>
      <c r="DE15" s="145"/>
      <c r="DF15" s="145"/>
      <c r="DG15" s="145"/>
      <c r="DH15" s="145"/>
      <c r="DI15" s="145"/>
      <c r="DJ15" s="145"/>
      <c r="DK15" s="145"/>
      <c r="DL15" s="145"/>
      <c r="DM15" s="145"/>
      <c r="DN15" s="145"/>
      <c r="DO15" s="145"/>
      <c r="DP15" s="145"/>
      <c r="DQ15" s="145"/>
      <c r="DR15" s="145"/>
      <c r="DS15" s="145"/>
      <c r="DT15" s="145"/>
      <c r="DU15" s="145"/>
      <c r="DV15" s="145"/>
      <c r="DW15" s="145"/>
      <c r="DX15" s="145"/>
      <c r="DY15" s="145"/>
      <c r="DZ15" s="145"/>
      <c r="EA15" s="145"/>
      <c r="EB15" s="145"/>
      <c r="EC15" s="145"/>
      <c r="ED15" s="145"/>
      <c r="EE15" s="145"/>
      <c r="EF15" s="145"/>
      <c r="EG15" s="145"/>
      <c r="EH15" s="145"/>
      <c r="EI15" s="145"/>
      <c r="EJ15" s="145"/>
      <c r="EK15" s="145"/>
      <c r="EL15" s="145"/>
      <c r="EM15" s="145"/>
      <c r="EN15" s="145"/>
      <c r="EO15" s="145"/>
      <c r="EP15" s="145"/>
      <c r="EQ15" s="145"/>
      <c r="ER15" s="145"/>
      <c r="ES15" s="145"/>
      <c r="ET15" s="145"/>
      <c r="EU15" s="145"/>
      <c r="EV15" s="145"/>
      <c r="EW15" s="145"/>
      <c r="EX15" s="145"/>
      <c r="EY15" s="145"/>
      <c r="EZ15" s="145"/>
      <c r="FA15" s="145"/>
      <c r="FB15" s="145"/>
      <c r="FC15" s="145"/>
      <c r="FD15" s="145"/>
      <c r="FE15" s="145"/>
      <c r="FF15" s="145"/>
      <c r="FG15" s="145"/>
      <c r="FH15" s="145"/>
      <c r="FI15" s="145"/>
      <c r="FJ15" s="145"/>
      <c r="FK15" s="145"/>
      <c r="FL15" s="145"/>
      <c r="FM15" s="145"/>
      <c r="FN15" s="145"/>
      <c r="FO15" s="145"/>
      <c r="FP15" s="145"/>
      <c r="FQ15" s="145"/>
      <c r="FR15" s="145"/>
      <c r="FS15" s="145"/>
      <c r="FT15" s="145"/>
      <c r="FU15" s="145"/>
      <c r="FV15" s="145"/>
      <c r="FW15" s="145"/>
      <c r="FX15" s="145"/>
      <c r="FY15" s="145"/>
      <c r="FZ15" s="145"/>
      <c r="GA15" s="145"/>
      <c r="GB15" s="145"/>
      <c r="GC15" s="145"/>
      <c r="GD15" s="145"/>
      <c r="GE15" s="145"/>
      <c r="GF15" s="145"/>
      <c r="GG15" s="145"/>
      <c r="GH15" s="145"/>
      <c r="GI15" s="145"/>
      <c r="GJ15" s="145"/>
      <c r="GK15" s="145"/>
      <c r="GL15" s="145"/>
      <c r="GM15" s="145"/>
      <c r="GN15" s="145"/>
      <c r="GO15" s="145"/>
      <c r="GP15" s="145"/>
      <c r="GQ15" s="145"/>
      <c r="GR15" s="145"/>
      <c r="GS15" s="145"/>
      <c r="GT15" s="145"/>
      <c r="GU15" s="145"/>
      <c r="GV15" s="145"/>
      <c r="GW15" s="145"/>
      <c r="GX15" s="145"/>
      <c r="GY15" s="145"/>
      <c r="GZ15" s="145"/>
      <c r="HA15" s="145"/>
      <c r="HB15" s="145"/>
      <c r="HC15" s="145"/>
      <c r="HD15" s="145"/>
      <c r="HE15" s="145"/>
      <c r="HF15" s="145"/>
      <c r="HG15" s="145"/>
      <c r="HH15" s="145"/>
      <c r="HI15" s="145"/>
      <c r="HJ15" s="145"/>
      <c r="HK15" s="145"/>
      <c r="HL15" s="145"/>
      <c r="HM15" s="145"/>
      <c r="HN15" s="145"/>
      <c r="HO15" s="145"/>
      <c r="HP15" s="145"/>
      <c r="HQ15" s="145"/>
      <c r="HR15" s="145"/>
      <c r="HS15" s="145"/>
      <c r="HT15" s="145"/>
      <c r="HU15" s="145"/>
      <c r="HV15" s="145"/>
      <c r="HW15" s="145"/>
      <c r="HX15" s="145"/>
      <c r="HY15" s="145"/>
      <c r="HZ15" s="145"/>
      <c r="IA15" s="145"/>
      <c r="IB15" s="145"/>
      <c r="IC15" s="145"/>
      <c r="ID15" s="145"/>
      <c r="IE15" s="145"/>
      <c r="IF15" s="145"/>
      <c r="IG15" s="145"/>
      <c r="IH15" s="145"/>
      <c r="II15" s="145"/>
      <c r="IJ15" s="145"/>
      <c r="IK15" s="145"/>
      <c r="IL15" s="145"/>
      <c r="IM15" s="145"/>
      <c r="IN15" s="145"/>
      <c r="IO15" s="145"/>
      <c r="IP15" s="145"/>
      <c r="IQ15" s="145"/>
      <c r="IR15" s="145"/>
      <c r="IS15" s="145"/>
      <c r="IT15" s="145"/>
      <c r="IU15" s="145"/>
      <c r="IV15" s="145"/>
    </row>
    <row r="16" spans="1:256" s="185" customFormat="1" ht="40.5" customHeight="1">
      <c r="A16" s="212"/>
      <c r="B16" s="212"/>
      <c r="C16" s="179" t="s">
        <v>122</v>
      </c>
      <c r="D16" s="179" t="s">
        <v>8</v>
      </c>
      <c r="E16" s="213" t="s">
        <v>9</v>
      </c>
      <c r="F16" s="179" t="s">
        <v>3</v>
      </c>
      <c r="G16" s="172"/>
      <c r="H16" s="172"/>
      <c r="I16" s="172"/>
      <c r="J16" s="172"/>
      <c r="K16" s="173"/>
      <c r="L16" s="173"/>
      <c r="M16" s="144"/>
      <c r="N16" s="180" t="s">
        <v>123</v>
      </c>
      <c r="O16" s="181"/>
      <c r="P16" s="182" t="s">
        <v>122</v>
      </c>
      <c r="Q16" s="182" t="s">
        <v>8</v>
      </c>
      <c r="R16" s="182" t="s">
        <v>9</v>
      </c>
      <c r="S16" s="182" t="s">
        <v>3</v>
      </c>
      <c r="T16" s="183"/>
      <c r="U16" s="180"/>
      <c r="V16" s="180"/>
      <c r="W16" s="180"/>
      <c r="X16" s="180"/>
      <c r="Y16" s="182" t="s">
        <v>122</v>
      </c>
      <c r="Z16" s="182" t="s">
        <v>8</v>
      </c>
      <c r="AA16" s="182" t="s">
        <v>9</v>
      </c>
      <c r="AB16" s="182" t="s">
        <v>3</v>
      </c>
      <c r="AC16" s="182"/>
      <c r="AD16" s="182"/>
      <c r="AE16" s="182"/>
      <c r="AF16" s="182"/>
      <c r="AG16" s="184" t="s">
        <v>124</v>
      </c>
      <c r="AH16" s="181"/>
      <c r="AI16" s="181"/>
      <c r="AJ16" s="181"/>
      <c r="AK16" s="181"/>
      <c r="AL16" s="181"/>
      <c r="AM16" s="181"/>
      <c r="AN16" s="181"/>
      <c r="AO16" s="181"/>
      <c r="AP16" s="181"/>
      <c r="AQ16" s="181"/>
      <c r="AR16" s="181"/>
      <c r="AS16" s="181"/>
      <c r="AT16" s="181"/>
      <c r="AU16" s="181"/>
      <c r="AV16" s="181"/>
      <c r="AW16" s="181"/>
      <c r="AX16" s="181"/>
      <c r="AY16" s="181"/>
      <c r="AZ16" s="181"/>
      <c r="BA16" s="181"/>
      <c r="BB16" s="181"/>
      <c r="BC16" s="181"/>
      <c r="BD16" s="181"/>
      <c r="BE16" s="181"/>
      <c r="BF16" s="181"/>
      <c r="BG16" s="181"/>
      <c r="BH16" s="181"/>
      <c r="BI16" s="181"/>
      <c r="BJ16" s="181"/>
      <c r="BK16" s="181"/>
      <c r="BL16" s="181"/>
      <c r="BM16" s="181"/>
      <c r="BN16" s="181"/>
      <c r="BO16" s="181"/>
      <c r="BP16" s="181"/>
      <c r="BQ16" s="181"/>
      <c r="BR16" s="181"/>
      <c r="BS16" s="181"/>
      <c r="BT16" s="181"/>
      <c r="BU16" s="181"/>
      <c r="BV16" s="181"/>
      <c r="BW16" s="181"/>
      <c r="BX16" s="181"/>
      <c r="BY16" s="181"/>
      <c r="BZ16" s="181"/>
      <c r="CA16" s="181"/>
      <c r="CB16" s="181"/>
      <c r="CC16" s="181"/>
      <c r="CD16" s="181"/>
      <c r="CE16" s="181"/>
      <c r="CF16" s="181"/>
      <c r="CG16" s="181"/>
      <c r="CH16" s="181"/>
      <c r="CI16" s="181"/>
      <c r="CJ16" s="181"/>
      <c r="CK16" s="181"/>
      <c r="CL16" s="181"/>
      <c r="CM16" s="181"/>
      <c r="CN16" s="181"/>
      <c r="CO16" s="181"/>
      <c r="CP16" s="181"/>
      <c r="CQ16" s="181"/>
      <c r="CR16" s="181"/>
      <c r="CS16" s="181"/>
      <c r="CT16" s="181"/>
      <c r="CU16" s="181"/>
      <c r="CV16" s="181"/>
      <c r="CW16" s="181"/>
      <c r="CX16" s="181"/>
      <c r="CY16" s="181"/>
      <c r="CZ16" s="181"/>
      <c r="DA16" s="181"/>
      <c r="DB16" s="181"/>
      <c r="DC16" s="181"/>
      <c r="DD16" s="181"/>
      <c r="DE16" s="181"/>
      <c r="DF16" s="181"/>
      <c r="DG16" s="181"/>
      <c r="DH16" s="181"/>
      <c r="DI16" s="181"/>
      <c r="DJ16" s="181"/>
      <c r="DK16" s="181"/>
      <c r="DL16" s="181"/>
      <c r="DM16" s="181"/>
      <c r="DN16" s="181"/>
      <c r="DO16" s="181"/>
      <c r="DP16" s="181"/>
      <c r="DQ16" s="181"/>
      <c r="DR16" s="181"/>
      <c r="DS16" s="181"/>
      <c r="DT16" s="181"/>
      <c r="DU16" s="181"/>
      <c r="DV16" s="181"/>
      <c r="DW16" s="181"/>
      <c r="DX16" s="181"/>
      <c r="DY16" s="181"/>
      <c r="DZ16" s="181"/>
      <c r="EA16" s="181"/>
      <c r="EB16" s="181"/>
      <c r="EC16" s="181"/>
      <c r="ED16" s="181"/>
      <c r="EE16" s="181"/>
      <c r="EF16" s="181"/>
      <c r="EG16" s="181"/>
      <c r="EH16" s="181"/>
      <c r="EI16" s="181"/>
      <c r="EJ16" s="181"/>
      <c r="EK16" s="181"/>
      <c r="EL16" s="181"/>
      <c r="EM16" s="181"/>
      <c r="EN16" s="181"/>
      <c r="EO16" s="181"/>
      <c r="EP16" s="181"/>
      <c r="EQ16" s="181"/>
      <c r="ER16" s="181"/>
      <c r="ES16" s="181"/>
      <c r="ET16" s="181"/>
      <c r="EU16" s="181"/>
      <c r="EV16" s="181"/>
      <c r="EW16" s="181"/>
      <c r="EX16" s="181"/>
      <c r="EY16" s="181"/>
      <c r="EZ16" s="181"/>
      <c r="FA16" s="181"/>
      <c r="FB16" s="181"/>
      <c r="FC16" s="181"/>
      <c r="FD16" s="181"/>
      <c r="FE16" s="181"/>
      <c r="FF16" s="181"/>
      <c r="FG16" s="181"/>
      <c r="FH16" s="181"/>
      <c r="FI16" s="181"/>
      <c r="FJ16" s="181"/>
      <c r="FK16" s="181"/>
      <c r="FL16" s="181"/>
      <c r="FM16" s="181"/>
      <c r="FN16" s="181"/>
      <c r="FO16" s="181"/>
      <c r="FP16" s="181"/>
      <c r="FQ16" s="181"/>
      <c r="FR16" s="181"/>
      <c r="FS16" s="181"/>
      <c r="FT16" s="181"/>
      <c r="FU16" s="181"/>
      <c r="FV16" s="181"/>
      <c r="FW16" s="181"/>
      <c r="FX16" s="181"/>
      <c r="FY16" s="181"/>
      <c r="FZ16" s="181"/>
      <c r="GA16" s="181"/>
      <c r="GB16" s="181"/>
      <c r="GC16" s="181"/>
      <c r="GD16" s="181"/>
      <c r="GE16" s="181"/>
      <c r="GF16" s="181"/>
      <c r="GG16" s="181"/>
      <c r="GH16" s="181"/>
      <c r="GI16" s="181"/>
      <c r="GJ16" s="181"/>
      <c r="GK16" s="181"/>
      <c r="GL16" s="181"/>
      <c r="GM16" s="181"/>
      <c r="GN16" s="181"/>
      <c r="GO16" s="181"/>
      <c r="GP16" s="181"/>
      <c r="GQ16" s="181"/>
      <c r="GR16" s="181"/>
      <c r="GS16" s="181"/>
      <c r="GT16" s="181"/>
      <c r="GU16" s="181"/>
      <c r="GV16" s="181"/>
      <c r="GW16" s="181"/>
      <c r="GX16" s="181"/>
      <c r="GY16" s="181"/>
      <c r="GZ16" s="181"/>
      <c r="HA16" s="181"/>
      <c r="HB16" s="181"/>
      <c r="HC16" s="181"/>
      <c r="HD16" s="181"/>
      <c r="HE16" s="181"/>
      <c r="HF16" s="181"/>
      <c r="HG16" s="181"/>
      <c r="HH16" s="181"/>
      <c r="HI16" s="181"/>
      <c r="HJ16" s="181"/>
      <c r="HK16" s="181"/>
      <c r="HL16" s="181"/>
      <c r="HM16" s="181"/>
      <c r="HN16" s="181"/>
      <c r="HO16" s="181"/>
      <c r="HP16" s="181"/>
      <c r="HQ16" s="181"/>
      <c r="HR16" s="181"/>
      <c r="HS16" s="181"/>
      <c r="HT16" s="181"/>
      <c r="HU16" s="181"/>
      <c r="HV16" s="181"/>
      <c r="HW16" s="181"/>
      <c r="HX16" s="181"/>
      <c r="HY16" s="181"/>
      <c r="HZ16" s="181"/>
      <c r="IA16" s="181"/>
      <c r="IB16" s="181"/>
      <c r="IC16" s="181"/>
      <c r="ID16" s="181"/>
      <c r="IE16" s="181"/>
      <c r="IF16" s="181"/>
      <c r="IG16" s="181"/>
      <c r="IH16" s="181"/>
      <c r="II16" s="181"/>
      <c r="IJ16" s="181"/>
      <c r="IK16" s="181"/>
      <c r="IL16" s="181"/>
      <c r="IM16" s="181"/>
      <c r="IN16" s="181"/>
      <c r="IO16" s="181"/>
      <c r="IP16" s="181"/>
      <c r="IQ16" s="181"/>
      <c r="IR16" s="181"/>
      <c r="IS16" s="181"/>
      <c r="IT16" s="181"/>
      <c r="IU16" s="181"/>
      <c r="IV16" s="181"/>
    </row>
    <row r="17" spans="1:256" ht="72.75" customHeight="1">
      <c r="A17" s="186">
        <v>2</v>
      </c>
      <c r="B17" s="187">
        <v>1</v>
      </c>
      <c r="C17" s="188">
        <f>UPPER(IF($A17="","",VLOOKUP($A17,'[4]m round robin žrebna lista'!$A$7:$R$128,2)))</f>
      </c>
      <c r="D17" s="189" t="str">
        <f>UPPER(IF($A17="","",VLOOKUP($A17,'[4]m round robin žrebna lista'!$A$7:$R$128,3)))</f>
        <v>GONZALES, MIRON AMON</v>
      </c>
      <c r="E17" s="189">
        <f>PROPER(IF($A17="","",VLOOKUP($A17,'[4]m round robin žrebna lista'!$A$7:$R$128,4)))</f>
      </c>
      <c r="F17" s="190">
        <f>UPPER(IF($A17="","",VLOOKUP($A17,'[4]m round robin žrebna lista'!$A$7:$R$128,5)))</f>
      </c>
      <c r="G17" s="191"/>
      <c r="H17" s="192" t="s">
        <v>27</v>
      </c>
      <c r="I17" s="192" t="s">
        <v>27</v>
      </c>
      <c r="J17" s="192"/>
      <c r="K17" s="193">
        <v>2</v>
      </c>
      <c r="L17" s="193">
        <v>1</v>
      </c>
      <c r="M17" s="194">
        <f>IF($A17="","",VLOOKUP($A17,'[4]m round robin žrebna lista'!$A$7:$R$128,14))</f>
        <v>0</v>
      </c>
      <c r="N17" s="193">
        <f>IF(L17="","",IF(L17=1,8,IF(L17=2,6,IF(L17=3,4,2))))</f>
        <v>8</v>
      </c>
      <c r="O17" s="146"/>
      <c r="P17" s="195">
        <f>UPPER(IF($A17="","",VLOOKUP($A17,'[4]m round robin žrebna lista'!$A$7:$R$128,2)))</f>
      </c>
      <c r="Q17" s="195" t="str">
        <f>UPPER(IF($A17="","",VLOOKUP($A17,'[4]m round robin žrebna lista'!$A$7:$R$128,3)))</f>
        <v>GONZALES, MIRON AMON</v>
      </c>
      <c r="R17" s="195">
        <f>PROPER(IF($A17="","",VLOOKUP($A17,'[4]m round robin žrebna lista'!$A$7:$R$128,4)))</f>
      </c>
      <c r="S17" s="195">
        <f>UPPER(IF($A17="","",VLOOKUP($A17,'[4]m round robin žrebna lista'!$A$7:$R$128,5)))</f>
      </c>
      <c r="T17" s="196"/>
      <c r="U17" s="197"/>
      <c r="V17" s="197"/>
      <c r="W17" s="197"/>
      <c r="X17" s="146"/>
      <c r="Y17" s="195">
        <f>UPPER(IF($A17="","",VLOOKUP($A17,'[4]m round robin žrebna lista'!$A$7:$R$128,2)))</f>
      </c>
      <c r="Z17" s="195" t="str">
        <f>UPPER(IF($A17="","",VLOOKUP($A17,'[4]m round robin žrebna lista'!$A$7:$R$128,3)))</f>
        <v>GONZALES, MIRON AMON</v>
      </c>
      <c r="AA17" s="195">
        <f>PROPER(IF($A17="","",VLOOKUP($A17,'[4]m round robin žrebna lista'!$A$7:$R$128,4)))</f>
      </c>
      <c r="AB17" s="195">
        <f>UPPER(IF($A17="","",VLOOKUP($A17,'[4]m round robin žrebna lista'!$A$7:$R$128,5)))</f>
      </c>
      <c r="AC17" s="196"/>
      <c r="AD17" s="197">
        <f>IF(U17="","",IF(U17="1bb","1bb",IF(U17="2bb","2bb",IF(U17=1,$M18,0))))</f>
      </c>
      <c r="AE17" s="197">
        <f>IF(V17="","",IF(V17="1bb","1bb",IF(V17="3bb","3bb",IF(V17=1,$M19,0))))</f>
      </c>
      <c r="AF17" s="197">
        <f>IF(W17="","",IF(W17="1bb","1bb",IF(W17="4bb","4bb",IF(W17=1,$M20,0))))</f>
      </c>
      <c r="AG17" s="198">
        <f>SUM(AD17:AF17)</f>
        <v>0</v>
      </c>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c r="CV17" s="145"/>
      <c r="CW17" s="145"/>
      <c r="CX17" s="145"/>
      <c r="CY17" s="145"/>
      <c r="CZ17" s="145"/>
      <c r="DA17" s="145"/>
      <c r="DB17" s="145"/>
      <c r="DC17" s="145"/>
      <c r="DD17" s="145"/>
      <c r="DE17" s="145"/>
      <c r="DF17" s="145"/>
      <c r="DG17" s="145"/>
      <c r="DH17" s="145"/>
      <c r="DI17" s="145"/>
      <c r="DJ17" s="145"/>
      <c r="DK17" s="145"/>
      <c r="DL17" s="145"/>
      <c r="DM17" s="145"/>
      <c r="DN17" s="145"/>
      <c r="DO17" s="145"/>
      <c r="DP17" s="145"/>
      <c r="DQ17" s="145"/>
      <c r="DR17" s="145"/>
      <c r="DS17" s="145"/>
      <c r="DT17" s="145"/>
      <c r="DU17" s="145"/>
      <c r="DV17" s="145"/>
      <c r="DW17" s="145"/>
      <c r="DX17" s="145"/>
      <c r="DY17" s="145"/>
      <c r="DZ17" s="145"/>
      <c r="EA17" s="145"/>
      <c r="EB17" s="145"/>
      <c r="EC17" s="145"/>
      <c r="ED17" s="145"/>
      <c r="EE17" s="145"/>
      <c r="EF17" s="145"/>
      <c r="EG17" s="145"/>
      <c r="EH17" s="145"/>
      <c r="EI17" s="145"/>
      <c r="EJ17" s="145"/>
      <c r="EK17" s="145"/>
      <c r="EL17" s="145"/>
      <c r="EM17" s="145"/>
      <c r="EN17" s="145"/>
      <c r="EO17" s="145"/>
      <c r="EP17" s="145"/>
      <c r="EQ17" s="145"/>
      <c r="ER17" s="145"/>
      <c r="ES17" s="145"/>
      <c r="ET17" s="145"/>
      <c r="EU17" s="145"/>
      <c r="EV17" s="145"/>
      <c r="EW17" s="145"/>
      <c r="EX17" s="145"/>
      <c r="EY17" s="145"/>
      <c r="EZ17" s="145"/>
      <c r="FA17" s="145"/>
      <c r="FB17" s="145"/>
      <c r="FC17" s="145"/>
      <c r="FD17" s="145"/>
      <c r="FE17" s="145"/>
      <c r="FF17" s="145"/>
      <c r="FG17" s="145"/>
      <c r="FH17" s="145"/>
      <c r="FI17" s="145"/>
      <c r="FJ17" s="145"/>
      <c r="FK17" s="145"/>
      <c r="FL17" s="145"/>
      <c r="FM17" s="145"/>
      <c r="FN17" s="145"/>
      <c r="FO17" s="145"/>
      <c r="FP17" s="145"/>
      <c r="FQ17" s="145"/>
      <c r="FR17" s="145"/>
      <c r="FS17" s="145"/>
      <c r="FT17" s="145"/>
      <c r="FU17" s="145"/>
      <c r="FV17" s="145"/>
      <c r="FW17" s="145"/>
      <c r="FX17" s="145"/>
      <c r="FY17" s="145"/>
      <c r="FZ17" s="145"/>
      <c r="GA17" s="145"/>
      <c r="GB17" s="145"/>
      <c r="GC17" s="145"/>
      <c r="GD17" s="145"/>
      <c r="GE17" s="145"/>
      <c r="GF17" s="145"/>
      <c r="GG17" s="145"/>
      <c r="GH17" s="145"/>
      <c r="GI17" s="145"/>
      <c r="GJ17" s="145"/>
      <c r="GK17" s="145"/>
      <c r="GL17" s="145"/>
      <c r="GM17" s="145"/>
      <c r="GN17" s="145"/>
      <c r="GO17" s="145"/>
      <c r="GP17" s="145"/>
      <c r="GQ17" s="145"/>
      <c r="GR17" s="145"/>
      <c r="GS17" s="145"/>
      <c r="GT17" s="145"/>
      <c r="GU17" s="145"/>
      <c r="GV17" s="145"/>
      <c r="GW17" s="145"/>
      <c r="GX17" s="145"/>
      <c r="GY17" s="145"/>
      <c r="GZ17" s="145"/>
      <c r="HA17" s="145"/>
      <c r="HB17" s="145"/>
      <c r="HC17" s="145"/>
      <c r="HD17" s="145"/>
      <c r="HE17" s="145"/>
      <c r="HF17" s="145"/>
      <c r="HG17" s="145"/>
      <c r="HH17" s="145"/>
      <c r="HI17" s="145"/>
      <c r="HJ17" s="145"/>
      <c r="HK17" s="145"/>
      <c r="HL17" s="145"/>
      <c r="HM17" s="145"/>
      <c r="HN17" s="145"/>
      <c r="HO17" s="145"/>
      <c r="HP17" s="145"/>
      <c r="HQ17" s="145"/>
      <c r="HR17" s="145"/>
      <c r="HS17" s="145"/>
      <c r="HT17" s="145"/>
      <c r="HU17" s="145"/>
      <c r="HV17" s="145"/>
      <c r="HW17" s="145"/>
      <c r="HX17" s="145"/>
      <c r="HY17" s="145"/>
      <c r="HZ17" s="145"/>
      <c r="IA17" s="145"/>
      <c r="IB17" s="145"/>
      <c r="IC17" s="145"/>
      <c r="ID17" s="145"/>
      <c r="IE17" s="145"/>
      <c r="IF17" s="145"/>
      <c r="IG17" s="145"/>
      <c r="IH17" s="145"/>
      <c r="II17" s="145"/>
      <c r="IJ17" s="145"/>
      <c r="IK17" s="145"/>
      <c r="IL17" s="145"/>
      <c r="IM17" s="145"/>
      <c r="IN17" s="145"/>
      <c r="IO17" s="145"/>
      <c r="IP17" s="145"/>
      <c r="IQ17" s="145"/>
      <c r="IR17" s="145"/>
      <c r="IS17" s="145"/>
      <c r="IT17" s="145"/>
      <c r="IU17" s="145"/>
      <c r="IV17" s="145"/>
    </row>
    <row r="18" spans="1:256" ht="72.75" customHeight="1">
      <c r="A18" s="186">
        <v>5</v>
      </c>
      <c r="B18" s="187">
        <v>2</v>
      </c>
      <c r="C18" s="188">
        <f>UPPER(IF($A18="","",VLOOKUP($A18,'[4]m round robin žrebna lista'!$A$7:$R$128,2)))</f>
      </c>
      <c r="D18" s="189" t="str">
        <f>UPPER(IF($A18="","",VLOOKUP($A18,'[4]m round robin žrebna lista'!$A$7:$R$128,3)))</f>
        <v>VRŠIČ, DALEN</v>
      </c>
      <c r="E18" s="189">
        <f>PROPER(IF($A18="","",VLOOKUP($A18,'[4]m round robin žrebna lista'!$A$7:$R$128,4)))</f>
      </c>
      <c r="F18" s="190">
        <f>UPPER(IF($A18="","",VLOOKUP($A18,'[4]m round robin žrebna lista'!$A$7:$R$128,5)))</f>
      </c>
      <c r="G18" s="192" t="s">
        <v>125</v>
      </c>
      <c r="H18" s="191"/>
      <c r="I18" s="192" t="s">
        <v>125</v>
      </c>
      <c r="J18" s="192"/>
      <c r="K18" s="214" t="s">
        <v>126</v>
      </c>
      <c r="L18" s="193">
        <v>3</v>
      </c>
      <c r="M18" s="194">
        <f>IF($A18="","",VLOOKUP($A18,'[4]m round robin žrebna lista'!$A$7:$R$128,14))</f>
        <v>0</v>
      </c>
      <c r="N18" s="193">
        <f>IF(L18="","",IF(L18=1,8,IF(L18=2,6,IF(L18=3,4,2))))</f>
        <v>4</v>
      </c>
      <c r="O18" s="146"/>
      <c r="P18" s="195">
        <f>UPPER(IF($A18="","",VLOOKUP($A18,'[4]m round robin žrebna lista'!$A$7:$R$128,2)))</f>
      </c>
      <c r="Q18" s="195" t="str">
        <f>UPPER(IF($A18="","",VLOOKUP($A18,'[4]m round robin žrebna lista'!$A$7:$R$128,3)))</f>
        <v>VRŠIČ, DALEN</v>
      </c>
      <c r="R18" s="195">
        <f>PROPER(IF($A18="","",VLOOKUP($A18,'[4]m round robin žrebna lista'!$A$7:$R$128,4)))</f>
      </c>
      <c r="S18" s="195">
        <f>UPPER(IF($A18="","",VLOOKUP($A18,'[4]m round robin žrebna lista'!$A$7:$R$128,5)))</f>
      </c>
      <c r="T18" s="197"/>
      <c r="U18" s="196"/>
      <c r="V18" s="197"/>
      <c r="W18" s="197"/>
      <c r="X18" s="146"/>
      <c r="Y18" s="195">
        <f>UPPER(IF($A18="","",VLOOKUP($A18,'[4]m round robin žrebna lista'!$A$7:$R$128,2)))</f>
      </c>
      <c r="Z18" s="195" t="str">
        <f>UPPER(IF($A18="","",VLOOKUP($A18,'[4]m round robin žrebna lista'!$A$7:$R$128,3)))</f>
        <v>VRŠIČ, DALEN</v>
      </c>
      <c r="AA18" s="195">
        <f>PROPER(IF($A18="","",VLOOKUP($A18,'[4]m round robin žrebna lista'!$A$7:$R$128,4)))</f>
      </c>
      <c r="AB18" s="195">
        <f>UPPER(IF($A18="","",VLOOKUP($A18,'[4]m round robin žrebna lista'!$A$7:$R$128,5)))</f>
      </c>
      <c r="AC18" s="197">
        <f>IF(T18="","",IF(T18="1bb","1bb",IF(T18="2bb","2bb",IF(T18=1,0,M17))))</f>
      </c>
      <c r="AD18" s="196"/>
      <c r="AE18" s="197">
        <f>IF(V18="","",IF(V18="2bb","2bb",IF(V18="3bb","3bb",IF(V18=2,M19,0))))</f>
      </c>
      <c r="AF18" s="197">
        <f>IF(W18="","",IF(W18="2bb","2bb",IF(W18="4bb","4bb",IF(W18=2,M20,0))))</f>
      </c>
      <c r="AG18" s="198">
        <f>SUM(AC18:AF18)</f>
        <v>0</v>
      </c>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5"/>
      <c r="CO18" s="145"/>
      <c r="CP18" s="145"/>
      <c r="CQ18" s="145"/>
      <c r="CR18" s="145"/>
      <c r="CS18" s="145"/>
      <c r="CT18" s="145"/>
      <c r="CU18" s="145"/>
      <c r="CV18" s="145"/>
      <c r="CW18" s="145"/>
      <c r="CX18" s="145"/>
      <c r="CY18" s="145"/>
      <c r="CZ18" s="145"/>
      <c r="DA18" s="145"/>
      <c r="DB18" s="145"/>
      <c r="DC18" s="145"/>
      <c r="DD18" s="145"/>
      <c r="DE18" s="145"/>
      <c r="DF18" s="145"/>
      <c r="DG18" s="145"/>
      <c r="DH18" s="145"/>
      <c r="DI18" s="145"/>
      <c r="DJ18" s="145"/>
      <c r="DK18" s="145"/>
      <c r="DL18" s="145"/>
      <c r="DM18" s="145"/>
      <c r="DN18" s="145"/>
      <c r="DO18" s="145"/>
      <c r="DP18" s="145"/>
      <c r="DQ18" s="145"/>
      <c r="DR18" s="145"/>
      <c r="DS18" s="145"/>
      <c r="DT18" s="145"/>
      <c r="DU18" s="145"/>
      <c r="DV18" s="145"/>
      <c r="DW18" s="145"/>
      <c r="DX18" s="145"/>
      <c r="DY18" s="145"/>
      <c r="DZ18" s="145"/>
      <c r="EA18" s="145"/>
      <c r="EB18" s="145"/>
      <c r="EC18" s="145"/>
      <c r="ED18" s="145"/>
      <c r="EE18" s="145"/>
      <c r="EF18" s="145"/>
      <c r="EG18" s="145"/>
      <c r="EH18" s="145"/>
      <c r="EI18" s="145"/>
      <c r="EJ18" s="145"/>
      <c r="EK18" s="145"/>
      <c r="EL18" s="145"/>
      <c r="EM18" s="145"/>
      <c r="EN18" s="145"/>
      <c r="EO18" s="145"/>
      <c r="EP18" s="145"/>
      <c r="EQ18" s="145"/>
      <c r="ER18" s="145"/>
      <c r="ES18" s="145"/>
      <c r="ET18" s="145"/>
      <c r="EU18" s="145"/>
      <c r="EV18" s="145"/>
      <c r="EW18" s="145"/>
      <c r="EX18" s="145"/>
      <c r="EY18" s="145"/>
      <c r="EZ18" s="145"/>
      <c r="FA18" s="145"/>
      <c r="FB18" s="145"/>
      <c r="FC18" s="145"/>
      <c r="FD18" s="145"/>
      <c r="FE18" s="145"/>
      <c r="FF18" s="145"/>
      <c r="FG18" s="145"/>
      <c r="FH18" s="145"/>
      <c r="FI18" s="145"/>
      <c r="FJ18" s="145"/>
      <c r="FK18" s="145"/>
      <c r="FL18" s="145"/>
      <c r="FM18" s="145"/>
      <c r="FN18" s="145"/>
      <c r="FO18" s="145"/>
      <c r="FP18" s="145"/>
      <c r="FQ18" s="145"/>
      <c r="FR18" s="145"/>
      <c r="FS18" s="145"/>
      <c r="FT18" s="145"/>
      <c r="FU18" s="145"/>
      <c r="FV18" s="145"/>
      <c r="FW18" s="145"/>
      <c r="FX18" s="145"/>
      <c r="FY18" s="145"/>
      <c r="FZ18" s="145"/>
      <c r="GA18" s="145"/>
      <c r="GB18" s="145"/>
      <c r="GC18" s="145"/>
      <c r="GD18" s="145"/>
      <c r="GE18" s="145"/>
      <c r="GF18" s="145"/>
      <c r="GG18" s="145"/>
      <c r="GH18" s="145"/>
      <c r="GI18" s="145"/>
      <c r="GJ18" s="145"/>
      <c r="GK18" s="145"/>
      <c r="GL18" s="145"/>
      <c r="GM18" s="145"/>
      <c r="GN18" s="145"/>
      <c r="GO18" s="145"/>
      <c r="GP18" s="145"/>
      <c r="GQ18" s="145"/>
      <c r="GR18" s="145"/>
      <c r="GS18" s="145"/>
      <c r="GT18" s="145"/>
      <c r="GU18" s="145"/>
      <c r="GV18" s="145"/>
      <c r="GW18" s="145"/>
      <c r="GX18" s="145"/>
      <c r="GY18" s="145"/>
      <c r="GZ18" s="145"/>
      <c r="HA18" s="145"/>
      <c r="HB18" s="145"/>
      <c r="HC18" s="145"/>
      <c r="HD18" s="145"/>
      <c r="HE18" s="145"/>
      <c r="HF18" s="145"/>
      <c r="HG18" s="145"/>
      <c r="HH18" s="145"/>
      <c r="HI18" s="145"/>
      <c r="HJ18" s="145"/>
      <c r="HK18" s="145"/>
      <c r="HL18" s="145"/>
      <c r="HM18" s="145"/>
      <c r="HN18" s="145"/>
      <c r="HO18" s="145"/>
      <c r="HP18" s="145"/>
      <c r="HQ18" s="145"/>
      <c r="HR18" s="145"/>
      <c r="HS18" s="145"/>
      <c r="HT18" s="145"/>
      <c r="HU18" s="145"/>
      <c r="HV18" s="145"/>
      <c r="HW18" s="145"/>
      <c r="HX18" s="145"/>
      <c r="HY18" s="145"/>
      <c r="HZ18" s="145"/>
      <c r="IA18" s="145"/>
      <c r="IB18" s="145"/>
      <c r="IC18" s="145"/>
      <c r="ID18" s="145"/>
      <c r="IE18" s="145"/>
      <c r="IF18" s="145"/>
      <c r="IG18" s="145"/>
      <c r="IH18" s="145"/>
      <c r="II18" s="145"/>
      <c r="IJ18" s="145"/>
      <c r="IK18" s="145"/>
      <c r="IL18" s="145"/>
      <c r="IM18" s="145"/>
      <c r="IN18" s="145"/>
      <c r="IO18" s="145"/>
      <c r="IP18" s="145"/>
      <c r="IQ18" s="145"/>
      <c r="IR18" s="145"/>
      <c r="IS18" s="145"/>
      <c r="IT18" s="145"/>
      <c r="IU18" s="145"/>
      <c r="IV18" s="145"/>
    </row>
    <row r="19" spans="1:256" ht="72.75" customHeight="1">
      <c r="A19" s="186">
        <v>8</v>
      </c>
      <c r="B19" s="187">
        <v>3</v>
      </c>
      <c r="C19" s="188">
        <f>UPPER(IF($A19="","",VLOOKUP($A19,'[4]m round robin žrebna lista'!$A$7:$R$128,2)))</f>
      </c>
      <c r="D19" s="189" t="str">
        <f>UPPER(IF($A19="","",VLOOKUP($A19,'[4]m round robin žrebna lista'!$A$7:$R$128,3)))</f>
        <v>ČEH, TINE</v>
      </c>
      <c r="E19" s="189">
        <f>PROPER(IF($A19="","",VLOOKUP($A19,'[4]m round robin žrebna lista'!$A$7:$R$128,4)))</f>
      </c>
      <c r="F19" s="190">
        <f>UPPER(IF($A19="","",VLOOKUP($A19,'[4]m round robin žrebna lista'!$A$7:$R$128,5)))</f>
      </c>
      <c r="G19" s="192" t="s">
        <v>125</v>
      </c>
      <c r="H19" s="192" t="s">
        <v>27</v>
      </c>
      <c r="I19" s="191"/>
      <c r="J19" s="192"/>
      <c r="K19" s="193">
        <v>1</v>
      </c>
      <c r="L19" s="193">
        <v>2</v>
      </c>
      <c r="M19" s="194">
        <f>IF($A19="","",VLOOKUP($A19,'[4]m round robin žrebna lista'!$A$7:$R$128,14))</f>
        <v>0</v>
      </c>
      <c r="N19" s="193">
        <f>IF(L19="","",IF(L19=1,8,IF(L19=2,6,IF(L19=3,4,2))))</f>
        <v>6</v>
      </c>
      <c r="O19" s="146"/>
      <c r="P19" s="195">
        <f>UPPER(IF($A19="","",VLOOKUP($A19,'[4]m round robin žrebna lista'!$A$7:$R$128,2)))</f>
      </c>
      <c r="Q19" s="195" t="str">
        <f>UPPER(IF($A19="","",VLOOKUP($A19,'[4]m round robin žrebna lista'!$A$7:$R$128,3)))</f>
        <v>ČEH, TINE</v>
      </c>
      <c r="R19" s="195">
        <f>PROPER(IF($A19="","",VLOOKUP($A19,'[4]m round robin žrebna lista'!$A$7:$R$128,4)))</f>
      </c>
      <c r="S19" s="195">
        <f>UPPER(IF($A19="","",VLOOKUP($A19,'[4]m round robin žrebna lista'!$A$7:$R$128,5)))</f>
      </c>
      <c r="T19" s="197"/>
      <c r="U19" s="197"/>
      <c r="V19" s="196"/>
      <c r="W19" s="197"/>
      <c r="X19" s="146"/>
      <c r="Y19" s="195">
        <f>UPPER(IF($A19="","",VLOOKUP($A19,'[4]m round robin žrebna lista'!$A$7:$R$128,2)))</f>
      </c>
      <c r="Z19" s="195" t="str">
        <f>UPPER(IF($A19="","",VLOOKUP($A19,'[4]m round robin žrebna lista'!$A$7:$R$128,3)))</f>
        <v>ČEH, TINE</v>
      </c>
      <c r="AA19" s="195">
        <f>PROPER(IF($A19="","",VLOOKUP($A19,'[4]m round robin žrebna lista'!$A$7:$R$128,4)))</f>
      </c>
      <c r="AB19" s="195">
        <f>UPPER(IF($A19="","",VLOOKUP($A19,'[4]m round robin žrebna lista'!$A$7:$R$128,5)))</f>
      </c>
      <c r="AC19" s="197">
        <f>IF(T19="","",IF(T19="1bb","1bb",IF(T19="3bb","3bb",IF(T19=1,0,M17))))</f>
      </c>
      <c r="AD19" s="197">
        <f>IF(U19="","",IF(U19="2bb","2bb",IF(U19="3bb","3bb",IF(U19=2,0,M18))))</f>
      </c>
      <c r="AE19" s="196"/>
      <c r="AF19" s="197">
        <f>IF(W19="","",IF(W19="3bb","3bb",IF(W19="4bb","4bb",IF(W19=3,M20,0))))</f>
      </c>
      <c r="AG19" s="198">
        <f>SUM(AC19:AF19)</f>
        <v>0</v>
      </c>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c r="CT19" s="145"/>
      <c r="CU19" s="145"/>
      <c r="CV19" s="145"/>
      <c r="CW19" s="145"/>
      <c r="CX19" s="145"/>
      <c r="CY19" s="145"/>
      <c r="CZ19" s="145"/>
      <c r="DA19" s="145"/>
      <c r="DB19" s="145"/>
      <c r="DC19" s="145"/>
      <c r="DD19" s="145"/>
      <c r="DE19" s="145"/>
      <c r="DF19" s="145"/>
      <c r="DG19" s="145"/>
      <c r="DH19" s="145"/>
      <c r="DI19" s="145"/>
      <c r="DJ19" s="145"/>
      <c r="DK19" s="145"/>
      <c r="DL19" s="145"/>
      <c r="DM19" s="145"/>
      <c r="DN19" s="145"/>
      <c r="DO19" s="145"/>
      <c r="DP19" s="145"/>
      <c r="DQ19" s="145"/>
      <c r="DR19" s="145"/>
      <c r="DS19" s="145"/>
      <c r="DT19" s="145"/>
      <c r="DU19" s="145"/>
      <c r="DV19" s="145"/>
      <c r="DW19" s="145"/>
      <c r="DX19" s="145"/>
      <c r="DY19" s="145"/>
      <c r="DZ19" s="145"/>
      <c r="EA19" s="145"/>
      <c r="EB19" s="145"/>
      <c r="EC19" s="145"/>
      <c r="ED19" s="145"/>
      <c r="EE19" s="145"/>
      <c r="EF19" s="145"/>
      <c r="EG19" s="145"/>
      <c r="EH19" s="145"/>
      <c r="EI19" s="145"/>
      <c r="EJ19" s="145"/>
      <c r="EK19" s="145"/>
      <c r="EL19" s="145"/>
      <c r="EM19" s="145"/>
      <c r="EN19" s="145"/>
      <c r="EO19" s="145"/>
      <c r="EP19" s="145"/>
      <c r="EQ19" s="145"/>
      <c r="ER19" s="145"/>
      <c r="ES19" s="145"/>
      <c r="ET19" s="145"/>
      <c r="EU19" s="145"/>
      <c r="EV19" s="145"/>
      <c r="EW19" s="145"/>
      <c r="EX19" s="145"/>
      <c r="EY19" s="145"/>
      <c r="EZ19" s="145"/>
      <c r="FA19" s="145"/>
      <c r="FB19" s="145"/>
      <c r="FC19" s="145"/>
      <c r="FD19" s="145"/>
      <c r="FE19" s="145"/>
      <c r="FF19" s="145"/>
      <c r="FG19" s="145"/>
      <c r="FH19" s="145"/>
      <c r="FI19" s="145"/>
      <c r="FJ19" s="145"/>
      <c r="FK19" s="145"/>
      <c r="FL19" s="145"/>
      <c r="FM19" s="145"/>
      <c r="FN19" s="145"/>
      <c r="FO19" s="145"/>
      <c r="FP19" s="145"/>
      <c r="FQ19" s="145"/>
      <c r="FR19" s="145"/>
      <c r="FS19" s="145"/>
      <c r="FT19" s="145"/>
      <c r="FU19" s="145"/>
      <c r="FV19" s="145"/>
      <c r="FW19" s="145"/>
      <c r="FX19" s="145"/>
      <c r="FY19" s="145"/>
      <c r="FZ19" s="145"/>
      <c r="GA19" s="145"/>
      <c r="GB19" s="145"/>
      <c r="GC19" s="145"/>
      <c r="GD19" s="145"/>
      <c r="GE19" s="145"/>
      <c r="GF19" s="145"/>
      <c r="GG19" s="145"/>
      <c r="GH19" s="145"/>
      <c r="GI19" s="145"/>
      <c r="GJ19" s="145"/>
      <c r="GK19" s="145"/>
      <c r="GL19" s="145"/>
      <c r="GM19" s="145"/>
      <c r="GN19" s="145"/>
      <c r="GO19" s="145"/>
      <c r="GP19" s="145"/>
      <c r="GQ19" s="145"/>
      <c r="GR19" s="145"/>
      <c r="GS19" s="145"/>
      <c r="GT19" s="145"/>
      <c r="GU19" s="145"/>
      <c r="GV19" s="145"/>
      <c r="GW19" s="145"/>
      <c r="GX19" s="145"/>
      <c r="GY19" s="145"/>
      <c r="GZ19" s="145"/>
      <c r="HA19" s="145"/>
      <c r="HB19" s="145"/>
      <c r="HC19" s="145"/>
      <c r="HD19" s="145"/>
      <c r="HE19" s="145"/>
      <c r="HF19" s="145"/>
      <c r="HG19" s="145"/>
      <c r="HH19" s="145"/>
      <c r="HI19" s="145"/>
      <c r="HJ19" s="145"/>
      <c r="HK19" s="145"/>
      <c r="HL19" s="145"/>
      <c r="HM19" s="145"/>
      <c r="HN19" s="145"/>
      <c r="HO19" s="145"/>
      <c r="HP19" s="145"/>
      <c r="HQ19" s="145"/>
      <c r="HR19" s="145"/>
      <c r="HS19" s="145"/>
      <c r="HT19" s="145"/>
      <c r="HU19" s="145"/>
      <c r="HV19" s="145"/>
      <c r="HW19" s="145"/>
      <c r="HX19" s="145"/>
      <c r="HY19" s="145"/>
      <c r="HZ19" s="145"/>
      <c r="IA19" s="145"/>
      <c r="IB19" s="145"/>
      <c r="IC19" s="145"/>
      <c r="ID19" s="145"/>
      <c r="IE19" s="145"/>
      <c r="IF19" s="145"/>
      <c r="IG19" s="145"/>
      <c r="IH19" s="145"/>
      <c r="II19" s="145"/>
      <c r="IJ19" s="145"/>
      <c r="IK19" s="145"/>
      <c r="IL19" s="145"/>
      <c r="IM19" s="145"/>
      <c r="IN19" s="145"/>
      <c r="IO19" s="145"/>
      <c r="IP19" s="145"/>
      <c r="IQ19" s="145"/>
      <c r="IR19" s="145"/>
      <c r="IS19" s="145"/>
      <c r="IT19" s="145"/>
      <c r="IU19" s="145"/>
      <c r="IV19" s="145"/>
    </row>
    <row r="20" spans="1:256" ht="72.75" customHeight="1">
      <c r="A20" s="186"/>
      <c r="B20" s="187">
        <v>4</v>
      </c>
      <c r="C20" s="188">
        <f>UPPER(IF($A20="","",VLOOKUP($A20,'[4]m round robin žrebna lista'!$A$7:$R$128,2)))</f>
      </c>
      <c r="D20" s="189">
        <f>UPPER(IF($A20="","",VLOOKUP($A20,'[4]m round robin žrebna lista'!$A$7:$R$128,3)))</f>
      </c>
      <c r="E20" s="189">
        <f>PROPER(IF($A20="","",VLOOKUP($A20,'[4]m round robin žrebna lista'!$A$7:$R$128,4)))</f>
      </c>
      <c r="F20" s="190">
        <f>UPPER(IF($A20="","",VLOOKUP($A20,'[4]m round robin žrebna lista'!$A$7:$R$128,5)))</f>
      </c>
      <c r="G20" s="192"/>
      <c r="H20" s="192"/>
      <c r="I20" s="192"/>
      <c r="J20" s="191"/>
      <c r="K20" s="193"/>
      <c r="L20" s="193"/>
      <c r="M20" s="194">
        <f>IF($A20="","",VLOOKUP($A20,'[4]m round robin žrebna lista'!$A$7:$R$128,14))</f>
      </c>
      <c r="N20" s="193">
        <f>IF(L20="","",IF(L20=1,8,IF(L20=2,6,IF(L20=3,4,2))))</f>
      </c>
      <c r="O20" s="146"/>
      <c r="P20" s="195">
        <f>UPPER(IF($A20="","",VLOOKUP($A20,'[4]m round robin žrebna lista'!$A$7:$R$128,2)))</f>
      </c>
      <c r="Q20" s="195">
        <f>UPPER(IF($A20="","",VLOOKUP($A20,'[4]m round robin žrebna lista'!$A$7:$R$128,3)))</f>
      </c>
      <c r="R20" s="195">
        <f>PROPER(IF($A20="","",VLOOKUP($A20,'[4]m round robin žrebna lista'!$A$7:$R$128,4)))</f>
      </c>
      <c r="S20" s="195">
        <f>UPPER(IF($A20="","",VLOOKUP($A20,'[4]m round robin žrebna lista'!$A$7:$R$128,5)))</f>
      </c>
      <c r="T20" s="197"/>
      <c r="U20" s="197"/>
      <c r="V20" s="197"/>
      <c r="W20" s="196"/>
      <c r="X20" s="146"/>
      <c r="Y20" s="195">
        <f>UPPER(IF($A20="","",VLOOKUP($A20,'[4]m round robin žrebna lista'!$A$7:$R$128,2)))</f>
      </c>
      <c r="Z20" s="195">
        <f>UPPER(IF($A20="","",VLOOKUP($A20,'[4]m round robin žrebna lista'!$A$7:$R$128,3)))</f>
      </c>
      <c r="AA20" s="195">
        <f>PROPER(IF($A20="","",VLOOKUP($A20,'[4]m round robin žrebna lista'!$A$7:$R$128,4)))</f>
      </c>
      <c r="AB20" s="195">
        <f>UPPER(IF($A20="","",VLOOKUP($A20,'[4]m round robin žrebna lista'!$A$7:$R$128,5)))</f>
      </c>
      <c r="AC20" s="197">
        <f>IF(T20="","",IF(T20="1bb","1bb",IF(T20="4bb","4bb",IF(T20=1,0,M17))))</f>
      </c>
      <c r="AD20" s="197">
        <f>IF(U20="","",IF(U20="2bb","2bb",IF(U20="4bb","4bb",IF(U20=2,0,M18))))</f>
      </c>
      <c r="AE20" s="197">
        <f>IF(V20="","",IF(V20="3bb","3bb",IF(V20="4bb","4bb",IF(V20=3,0,M19))))</f>
      </c>
      <c r="AF20" s="196"/>
      <c r="AG20" s="198">
        <f>SUM(AC20:AE20)</f>
        <v>0</v>
      </c>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c r="CV20" s="145"/>
      <c r="CW20" s="145"/>
      <c r="CX20" s="145"/>
      <c r="CY20" s="145"/>
      <c r="CZ20" s="145"/>
      <c r="DA20" s="145"/>
      <c r="DB20" s="145"/>
      <c r="DC20" s="145"/>
      <c r="DD20" s="145"/>
      <c r="DE20" s="145"/>
      <c r="DF20" s="145"/>
      <c r="DG20" s="145"/>
      <c r="DH20" s="145"/>
      <c r="DI20" s="145"/>
      <c r="DJ20" s="145"/>
      <c r="DK20" s="145"/>
      <c r="DL20" s="145"/>
      <c r="DM20" s="145"/>
      <c r="DN20" s="145"/>
      <c r="DO20" s="145"/>
      <c r="DP20" s="145"/>
      <c r="DQ20" s="145"/>
      <c r="DR20" s="145"/>
      <c r="DS20" s="145"/>
      <c r="DT20" s="145"/>
      <c r="DU20" s="145"/>
      <c r="DV20" s="145"/>
      <c r="DW20" s="145"/>
      <c r="DX20" s="145"/>
      <c r="DY20" s="145"/>
      <c r="DZ20" s="145"/>
      <c r="EA20" s="145"/>
      <c r="EB20" s="145"/>
      <c r="EC20" s="145"/>
      <c r="ED20" s="145"/>
      <c r="EE20" s="145"/>
      <c r="EF20" s="145"/>
      <c r="EG20" s="145"/>
      <c r="EH20" s="145"/>
      <c r="EI20" s="145"/>
      <c r="EJ20" s="145"/>
      <c r="EK20" s="145"/>
      <c r="EL20" s="145"/>
      <c r="EM20" s="145"/>
      <c r="EN20" s="145"/>
      <c r="EO20" s="145"/>
      <c r="EP20" s="145"/>
      <c r="EQ20" s="145"/>
      <c r="ER20" s="145"/>
      <c r="ES20" s="145"/>
      <c r="ET20" s="145"/>
      <c r="EU20" s="145"/>
      <c r="EV20" s="145"/>
      <c r="EW20" s="145"/>
      <c r="EX20" s="145"/>
      <c r="EY20" s="145"/>
      <c r="EZ20" s="145"/>
      <c r="FA20" s="145"/>
      <c r="FB20" s="145"/>
      <c r="FC20" s="145"/>
      <c r="FD20" s="145"/>
      <c r="FE20" s="145"/>
      <c r="FF20" s="145"/>
      <c r="FG20" s="145"/>
      <c r="FH20" s="145"/>
      <c r="FI20" s="145"/>
      <c r="FJ20" s="145"/>
      <c r="FK20" s="145"/>
      <c r="FL20" s="145"/>
      <c r="FM20" s="145"/>
      <c r="FN20" s="145"/>
      <c r="FO20" s="145"/>
      <c r="FP20" s="145"/>
      <c r="FQ20" s="145"/>
      <c r="FR20" s="145"/>
      <c r="FS20" s="145"/>
      <c r="FT20" s="145"/>
      <c r="FU20" s="145"/>
      <c r="FV20" s="145"/>
      <c r="FW20" s="145"/>
      <c r="FX20" s="145"/>
      <c r="FY20" s="145"/>
      <c r="FZ20" s="145"/>
      <c r="GA20" s="145"/>
      <c r="GB20" s="145"/>
      <c r="GC20" s="145"/>
      <c r="GD20" s="145"/>
      <c r="GE20" s="145"/>
      <c r="GF20" s="145"/>
      <c r="GG20" s="145"/>
      <c r="GH20" s="145"/>
      <c r="GI20" s="145"/>
      <c r="GJ20" s="145"/>
      <c r="GK20" s="145"/>
      <c r="GL20" s="145"/>
      <c r="GM20" s="145"/>
      <c r="GN20" s="145"/>
      <c r="GO20" s="145"/>
      <c r="GP20" s="145"/>
      <c r="GQ20" s="145"/>
      <c r="GR20" s="145"/>
      <c r="GS20" s="145"/>
      <c r="GT20" s="145"/>
      <c r="GU20" s="145"/>
      <c r="GV20" s="145"/>
      <c r="GW20" s="145"/>
      <c r="GX20" s="145"/>
      <c r="GY20" s="145"/>
      <c r="GZ20" s="145"/>
      <c r="HA20" s="145"/>
      <c r="HB20" s="145"/>
      <c r="HC20" s="145"/>
      <c r="HD20" s="145"/>
      <c r="HE20" s="145"/>
      <c r="HF20" s="145"/>
      <c r="HG20" s="145"/>
      <c r="HH20" s="145"/>
      <c r="HI20" s="145"/>
      <c r="HJ20" s="145"/>
      <c r="HK20" s="145"/>
      <c r="HL20" s="145"/>
      <c r="HM20" s="145"/>
      <c r="HN20" s="145"/>
      <c r="HO20" s="145"/>
      <c r="HP20" s="145"/>
      <c r="HQ20" s="145"/>
      <c r="HR20" s="145"/>
      <c r="HS20" s="145"/>
      <c r="HT20" s="145"/>
      <c r="HU20" s="145"/>
      <c r="HV20" s="145"/>
      <c r="HW20" s="145"/>
      <c r="HX20" s="145"/>
      <c r="HY20" s="145"/>
      <c r="HZ20" s="145"/>
      <c r="IA20" s="145"/>
      <c r="IB20" s="145"/>
      <c r="IC20" s="145"/>
      <c r="ID20" s="145"/>
      <c r="IE20" s="145"/>
      <c r="IF20" s="145"/>
      <c r="IG20" s="145"/>
      <c r="IH20" s="145"/>
      <c r="II20" s="145"/>
      <c r="IJ20" s="145"/>
      <c r="IK20" s="145"/>
      <c r="IL20" s="145"/>
      <c r="IM20" s="145"/>
      <c r="IN20" s="145"/>
      <c r="IO20" s="145"/>
      <c r="IP20" s="145"/>
      <c r="IQ20" s="145"/>
      <c r="IR20" s="145"/>
      <c r="IS20" s="145"/>
      <c r="IT20" s="145"/>
      <c r="IU20" s="145"/>
      <c r="IV20" s="145"/>
    </row>
    <row r="21" spans="1:256" ht="27.75" customHeight="1" thickBot="1">
      <c r="A21" s="215"/>
      <c r="B21" s="216"/>
      <c r="C21" s="217"/>
      <c r="D21" s="218"/>
      <c r="E21" s="218"/>
      <c r="F21" s="219"/>
      <c r="G21" s="220"/>
      <c r="H21" s="220"/>
      <c r="I21" s="220"/>
      <c r="J21" s="221"/>
      <c r="K21" s="222"/>
      <c r="L21" s="222"/>
      <c r="M21" s="194"/>
      <c r="N21" s="222"/>
      <c r="O21" s="146"/>
      <c r="P21" s="153"/>
      <c r="Q21" s="153"/>
      <c r="R21" s="153"/>
      <c r="S21" s="153"/>
      <c r="T21" s="183"/>
      <c r="U21" s="183"/>
      <c r="V21" s="183"/>
      <c r="W21" s="211"/>
      <c r="X21" s="146"/>
      <c r="Y21" s="153"/>
      <c r="Z21" s="153"/>
      <c r="AA21" s="153"/>
      <c r="AB21" s="153"/>
      <c r="AC21" s="183"/>
      <c r="AD21" s="183"/>
      <c r="AE21" s="183"/>
      <c r="AF21" s="211"/>
      <c r="AG21" s="182"/>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5"/>
      <c r="CO21" s="145"/>
      <c r="CP21" s="145"/>
      <c r="CQ21" s="145"/>
      <c r="CR21" s="145"/>
      <c r="CS21" s="145"/>
      <c r="CT21" s="145"/>
      <c r="CU21" s="145"/>
      <c r="CV21" s="145"/>
      <c r="CW21" s="145"/>
      <c r="CX21" s="145"/>
      <c r="CY21" s="145"/>
      <c r="CZ21" s="145"/>
      <c r="DA21" s="145"/>
      <c r="DB21" s="145"/>
      <c r="DC21" s="145"/>
      <c r="DD21" s="145"/>
      <c r="DE21" s="145"/>
      <c r="DF21" s="145"/>
      <c r="DG21" s="145"/>
      <c r="DH21" s="145"/>
      <c r="DI21" s="145"/>
      <c r="DJ21" s="145"/>
      <c r="DK21" s="145"/>
      <c r="DL21" s="145"/>
      <c r="DM21" s="145"/>
      <c r="DN21" s="145"/>
      <c r="DO21" s="145"/>
      <c r="DP21" s="145"/>
      <c r="DQ21" s="145"/>
      <c r="DR21" s="145"/>
      <c r="DS21" s="145"/>
      <c r="DT21" s="145"/>
      <c r="DU21" s="145"/>
      <c r="DV21" s="145"/>
      <c r="DW21" s="145"/>
      <c r="DX21" s="145"/>
      <c r="DY21" s="145"/>
      <c r="DZ21" s="145"/>
      <c r="EA21" s="145"/>
      <c r="EB21" s="145"/>
      <c r="EC21" s="145"/>
      <c r="ED21" s="145"/>
      <c r="EE21" s="145"/>
      <c r="EF21" s="145"/>
      <c r="EG21" s="145"/>
      <c r="EH21" s="145"/>
      <c r="EI21" s="145"/>
      <c r="EJ21" s="145"/>
      <c r="EK21" s="145"/>
      <c r="EL21" s="145"/>
      <c r="EM21" s="145"/>
      <c r="EN21" s="145"/>
      <c r="EO21" s="145"/>
      <c r="EP21" s="145"/>
      <c r="EQ21" s="145"/>
      <c r="ER21" s="145"/>
      <c r="ES21" s="145"/>
      <c r="ET21" s="145"/>
      <c r="EU21" s="145"/>
      <c r="EV21" s="145"/>
      <c r="EW21" s="145"/>
      <c r="EX21" s="145"/>
      <c r="EY21" s="145"/>
      <c r="EZ21" s="145"/>
      <c r="FA21" s="145"/>
      <c r="FB21" s="145"/>
      <c r="FC21" s="145"/>
      <c r="FD21" s="145"/>
      <c r="FE21" s="145"/>
      <c r="FF21" s="145"/>
      <c r="FG21" s="145"/>
      <c r="FH21" s="145"/>
      <c r="FI21" s="145"/>
      <c r="FJ21" s="145"/>
      <c r="FK21" s="145"/>
      <c r="FL21" s="145"/>
      <c r="FM21" s="145"/>
      <c r="FN21" s="145"/>
      <c r="FO21" s="145"/>
      <c r="FP21" s="145"/>
      <c r="FQ21" s="145"/>
      <c r="FR21" s="145"/>
      <c r="FS21" s="145"/>
      <c r="FT21" s="145"/>
      <c r="FU21" s="145"/>
      <c r="FV21" s="145"/>
      <c r="FW21" s="145"/>
      <c r="FX21" s="145"/>
      <c r="FY21" s="145"/>
      <c r="FZ21" s="145"/>
      <c r="GA21" s="145"/>
      <c r="GB21" s="145"/>
      <c r="GC21" s="145"/>
      <c r="GD21" s="145"/>
      <c r="GE21" s="145"/>
      <c r="GF21" s="145"/>
      <c r="GG21" s="145"/>
      <c r="GH21" s="145"/>
      <c r="GI21" s="145"/>
      <c r="GJ21" s="145"/>
      <c r="GK21" s="145"/>
      <c r="GL21" s="145"/>
      <c r="GM21" s="145"/>
      <c r="GN21" s="145"/>
      <c r="GO21" s="145"/>
      <c r="GP21" s="145"/>
      <c r="GQ21" s="145"/>
      <c r="GR21" s="145"/>
      <c r="GS21" s="145"/>
      <c r="GT21" s="145"/>
      <c r="GU21" s="145"/>
      <c r="GV21" s="145"/>
      <c r="GW21" s="145"/>
      <c r="GX21" s="145"/>
      <c r="GY21" s="145"/>
      <c r="GZ21" s="145"/>
      <c r="HA21" s="145"/>
      <c r="HB21" s="145"/>
      <c r="HC21" s="145"/>
      <c r="HD21" s="145"/>
      <c r="HE21" s="145"/>
      <c r="HF21" s="145"/>
      <c r="HG21" s="145"/>
      <c r="HH21" s="145"/>
      <c r="HI21" s="145"/>
      <c r="HJ21" s="145"/>
      <c r="HK21" s="145"/>
      <c r="HL21" s="145"/>
      <c r="HM21" s="145"/>
      <c r="HN21" s="145"/>
      <c r="HO21" s="145"/>
      <c r="HP21" s="145"/>
      <c r="HQ21" s="145"/>
      <c r="HR21" s="145"/>
      <c r="HS21" s="145"/>
      <c r="HT21" s="145"/>
      <c r="HU21" s="145"/>
      <c r="HV21" s="145"/>
      <c r="HW21" s="145"/>
      <c r="HX21" s="145"/>
      <c r="HY21" s="145"/>
      <c r="HZ21" s="145"/>
      <c r="IA21" s="145"/>
      <c r="IB21" s="145"/>
      <c r="IC21" s="145"/>
      <c r="ID21" s="145"/>
      <c r="IE21" s="145"/>
      <c r="IF21" s="145"/>
      <c r="IG21" s="145"/>
      <c r="IH21" s="145"/>
      <c r="II21" s="145"/>
      <c r="IJ21" s="145"/>
      <c r="IK21" s="145"/>
      <c r="IL21" s="145"/>
      <c r="IM21" s="145"/>
      <c r="IN21" s="145"/>
      <c r="IO21" s="145"/>
      <c r="IP21" s="145"/>
      <c r="IQ21" s="145"/>
      <c r="IR21" s="145"/>
      <c r="IS21" s="145"/>
      <c r="IT21" s="145"/>
      <c r="IU21" s="145"/>
      <c r="IV21" s="145"/>
    </row>
    <row r="22" spans="1:256" ht="46.5" customHeight="1" thickBot="1">
      <c r="A22" s="172"/>
      <c r="B22" s="172"/>
      <c r="C22" s="168" t="s">
        <v>128</v>
      </c>
      <c r="D22" s="169"/>
      <c r="E22" s="170"/>
      <c r="F22" s="171"/>
      <c r="G22" s="172"/>
      <c r="H22" s="172"/>
      <c r="I22" s="172"/>
      <c r="J22" s="172"/>
      <c r="K22" s="173" t="s">
        <v>119</v>
      </c>
      <c r="L22" s="173" t="s">
        <v>120</v>
      </c>
      <c r="M22" s="144"/>
      <c r="N22" s="145"/>
      <c r="O22" s="145"/>
      <c r="P22" s="146"/>
      <c r="Q22" s="146"/>
      <c r="R22" s="146"/>
      <c r="S22" s="146"/>
      <c r="T22" s="146"/>
      <c r="U22" s="146"/>
      <c r="V22" s="146"/>
      <c r="W22" s="146"/>
      <c r="X22" s="146"/>
      <c r="Y22" s="146"/>
      <c r="Z22" s="146"/>
      <c r="AA22" s="146"/>
      <c r="AB22" s="146"/>
      <c r="AC22" s="146"/>
      <c r="AD22" s="146"/>
      <c r="AE22" s="146"/>
      <c r="AF22" s="146"/>
      <c r="AG22" s="146"/>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c r="CA22" s="145"/>
      <c r="CB22" s="145"/>
      <c r="CC22" s="145"/>
      <c r="CD22" s="145"/>
      <c r="CE22" s="145"/>
      <c r="CF22" s="145"/>
      <c r="CG22" s="145"/>
      <c r="CH22" s="145"/>
      <c r="CI22" s="145"/>
      <c r="CJ22" s="145"/>
      <c r="CK22" s="145"/>
      <c r="CL22" s="145"/>
      <c r="CM22" s="145"/>
      <c r="CN22" s="145"/>
      <c r="CO22" s="145"/>
      <c r="CP22" s="145"/>
      <c r="CQ22" s="145"/>
      <c r="CR22" s="145"/>
      <c r="CS22" s="145"/>
      <c r="CT22" s="145"/>
      <c r="CU22" s="145"/>
      <c r="CV22" s="145"/>
      <c r="CW22" s="145"/>
      <c r="CX22" s="145"/>
      <c r="CY22" s="145"/>
      <c r="CZ22" s="145"/>
      <c r="DA22" s="145"/>
      <c r="DB22" s="145"/>
      <c r="DC22" s="145"/>
      <c r="DD22" s="145"/>
      <c r="DE22" s="145"/>
      <c r="DF22" s="145"/>
      <c r="DG22" s="145"/>
      <c r="DH22" s="145"/>
      <c r="DI22" s="145"/>
      <c r="DJ22" s="145"/>
      <c r="DK22" s="145"/>
      <c r="DL22" s="145"/>
      <c r="DM22" s="145"/>
      <c r="DN22" s="145"/>
      <c r="DO22" s="145"/>
      <c r="DP22" s="145"/>
      <c r="DQ22" s="145"/>
      <c r="DR22" s="145"/>
      <c r="DS22" s="145"/>
      <c r="DT22" s="145"/>
      <c r="DU22" s="145"/>
      <c r="DV22" s="145"/>
      <c r="DW22" s="145"/>
      <c r="DX22" s="145"/>
      <c r="DY22" s="145"/>
      <c r="DZ22" s="145"/>
      <c r="EA22" s="145"/>
      <c r="EB22" s="145"/>
      <c r="EC22" s="145"/>
      <c r="ED22" s="145"/>
      <c r="EE22" s="145"/>
      <c r="EF22" s="145"/>
      <c r="EG22" s="145"/>
      <c r="EH22" s="145"/>
      <c r="EI22" s="145"/>
      <c r="EJ22" s="145"/>
      <c r="EK22" s="145"/>
      <c r="EL22" s="145"/>
      <c r="EM22" s="145"/>
      <c r="EN22" s="145"/>
      <c r="EO22" s="145"/>
      <c r="EP22" s="145"/>
      <c r="EQ22" s="145"/>
      <c r="ER22" s="145"/>
      <c r="ES22" s="145"/>
      <c r="ET22" s="145"/>
      <c r="EU22" s="145"/>
      <c r="EV22" s="145"/>
      <c r="EW22" s="145"/>
      <c r="EX22" s="145"/>
      <c r="EY22" s="145"/>
      <c r="EZ22" s="145"/>
      <c r="FA22" s="145"/>
      <c r="FB22" s="145"/>
      <c r="FC22" s="145"/>
      <c r="FD22" s="145"/>
      <c r="FE22" s="145"/>
      <c r="FF22" s="145"/>
      <c r="FG22" s="145"/>
      <c r="FH22" s="145"/>
      <c r="FI22" s="145"/>
      <c r="FJ22" s="145"/>
      <c r="FK22" s="145"/>
      <c r="FL22" s="145"/>
      <c r="FM22" s="145"/>
      <c r="FN22" s="145"/>
      <c r="FO22" s="145"/>
      <c r="FP22" s="145"/>
      <c r="FQ22" s="145"/>
      <c r="FR22" s="145"/>
      <c r="FS22" s="145"/>
      <c r="FT22" s="145"/>
      <c r="FU22" s="145"/>
      <c r="FV22" s="145"/>
      <c r="FW22" s="145"/>
      <c r="FX22" s="145"/>
      <c r="FY22" s="145"/>
      <c r="FZ22" s="145"/>
      <c r="GA22" s="145"/>
      <c r="GB22" s="145"/>
      <c r="GC22" s="145"/>
      <c r="GD22" s="145"/>
      <c r="GE22" s="145"/>
      <c r="GF22" s="145"/>
      <c r="GG22" s="145"/>
      <c r="GH22" s="145"/>
      <c r="GI22" s="145"/>
      <c r="GJ22" s="145"/>
      <c r="GK22" s="145"/>
      <c r="GL22" s="145"/>
      <c r="GM22" s="145"/>
      <c r="GN22" s="145"/>
      <c r="GO22" s="145"/>
      <c r="GP22" s="145"/>
      <c r="GQ22" s="145"/>
      <c r="GR22" s="145"/>
      <c r="GS22" s="145"/>
      <c r="GT22" s="145"/>
      <c r="GU22" s="145"/>
      <c r="GV22" s="145"/>
      <c r="GW22" s="145"/>
      <c r="GX22" s="145"/>
      <c r="GY22" s="145"/>
      <c r="GZ22" s="145"/>
      <c r="HA22" s="145"/>
      <c r="HB22" s="145"/>
      <c r="HC22" s="145"/>
      <c r="HD22" s="145"/>
      <c r="HE22" s="145"/>
      <c r="HF22" s="145"/>
      <c r="HG22" s="145"/>
      <c r="HH22" s="145"/>
      <c r="HI22" s="145"/>
      <c r="HJ22" s="145"/>
      <c r="HK22" s="145"/>
      <c r="HL22" s="145"/>
      <c r="HM22" s="145"/>
      <c r="HN22" s="145"/>
      <c r="HO22" s="145"/>
      <c r="HP22" s="145"/>
      <c r="HQ22" s="145"/>
      <c r="HR22" s="145"/>
      <c r="HS22" s="145"/>
      <c r="HT22" s="145"/>
      <c r="HU22" s="145"/>
      <c r="HV22" s="145"/>
      <c r="HW22" s="145"/>
      <c r="HX22" s="145"/>
      <c r="HY22" s="145"/>
      <c r="HZ22" s="145"/>
      <c r="IA22" s="145"/>
      <c r="IB22" s="145"/>
      <c r="IC22" s="145"/>
      <c r="ID22" s="145"/>
      <c r="IE22" s="145"/>
      <c r="IF22" s="145"/>
      <c r="IG22" s="145"/>
      <c r="IH22" s="145"/>
      <c r="II22" s="145"/>
      <c r="IJ22" s="145"/>
      <c r="IK22" s="145"/>
      <c r="IL22" s="145"/>
      <c r="IM22" s="145"/>
      <c r="IN22" s="145"/>
      <c r="IO22" s="145"/>
      <c r="IP22" s="145"/>
      <c r="IQ22" s="145"/>
      <c r="IR22" s="145"/>
      <c r="IS22" s="145"/>
      <c r="IT22" s="145"/>
      <c r="IU22" s="145"/>
      <c r="IV22" s="145"/>
    </row>
    <row r="23" spans="1:256" s="185" customFormat="1" ht="40.5" customHeight="1">
      <c r="A23" s="172"/>
      <c r="B23" s="172"/>
      <c r="C23" s="179" t="s">
        <v>122</v>
      </c>
      <c r="D23" s="179" t="s">
        <v>8</v>
      </c>
      <c r="E23" s="213" t="s">
        <v>9</v>
      </c>
      <c r="F23" s="179" t="s">
        <v>3</v>
      </c>
      <c r="G23" s="172"/>
      <c r="H23" s="172"/>
      <c r="I23" s="172"/>
      <c r="J23" s="172"/>
      <c r="K23" s="173"/>
      <c r="L23" s="173"/>
      <c r="M23" s="144"/>
      <c r="N23" s="180" t="s">
        <v>123</v>
      </c>
      <c r="O23" s="181"/>
      <c r="P23" s="182" t="s">
        <v>122</v>
      </c>
      <c r="Q23" s="182" t="s">
        <v>8</v>
      </c>
      <c r="R23" s="182" t="s">
        <v>9</v>
      </c>
      <c r="S23" s="182" t="s">
        <v>3</v>
      </c>
      <c r="T23" s="183"/>
      <c r="U23" s="180"/>
      <c r="V23" s="180"/>
      <c r="W23" s="180"/>
      <c r="X23" s="180"/>
      <c r="Y23" s="182" t="s">
        <v>122</v>
      </c>
      <c r="Z23" s="182" t="s">
        <v>8</v>
      </c>
      <c r="AA23" s="182" t="s">
        <v>9</v>
      </c>
      <c r="AB23" s="182" t="s">
        <v>3</v>
      </c>
      <c r="AC23" s="182"/>
      <c r="AD23" s="182"/>
      <c r="AE23" s="182"/>
      <c r="AF23" s="182"/>
      <c r="AG23" s="184" t="s">
        <v>124</v>
      </c>
      <c r="AH23" s="181"/>
      <c r="AI23" s="181"/>
      <c r="AJ23" s="181"/>
      <c r="AK23" s="181"/>
      <c r="AL23" s="181"/>
      <c r="AM23" s="181"/>
      <c r="AN23" s="181"/>
      <c r="AO23" s="181"/>
      <c r="AP23" s="181"/>
      <c r="AQ23" s="181"/>
      <c r="AR23" s="181"/>
      <c r="AS23" s="181"/>
      <c r="AT23" s="181"/>
      <c r="AU23" s="181"/>
      <c r="AV23" s="181"/>
      <c r="AW23" s="181"/>
      <c r="AX23" s="181"/>
      <c r="AY23" s="181"/>
      <c r="AZ23" s="181"/>
      <c r="BA23" s="181"/>
      <c r="BB23" s="181"/>
      <c r="BC23" s="181"/>
      <c r="BD23" s="181"/>
      <c r="BE23" s="181"/>
      <c r="BF23" s="181"/>
      <c r="BG23" s="181"/>
      <c r="BH23" s="181"/>
      <c r="BI23" s="181"/>
      <c r="BJ23" s="181"/>
      <c r="BK23" s="181"/>
      <c r="BL23" s="181"/>
      <c r="BM23" s="181"/>
      <c r="BN23" s="181"/>
      <c r="BO23" s="181"/>
      <c r="BP23" s="181"/>
      <c r="BQ23" s="181"/>
      <c r="BR23" s="181"/>
      <c r="BS23" s="181"/>
      <c r="BT23" s="181"/>
      <c r="BU23" s="181"/>
      <c r="BV23" s="181"/>
      <c r="BW23" s="181"/>
      <c r="BX23" s="181"/>
      <c r="BY23" s="181"/>
      <c r="BZ23" s="181"/>
      <c r="CA23" s="181"/>
      <c r="CB23" s="181"/>
      <c r="CC23" s="181"/>
      <c r="CD23" s="181"/>
      <c r="CE23" s="181"/>
      <c r="CF23" s="181"/>
      <c r="CG23" s="181"/>
      <c r="CH23" s="181"/>
      <c r="CI23" s="181"/>
      <c r="CJ23" s="181"/>
      <c r="CK23" s="181"/>
      <c r="CL23" s="181"/>
      <c r="CM23" s="181"/>
      <c r="CN23" s="181"/>
      <c r="CO23" s="181"/>
      <c r="CP23" s="181"/>
      <c r="CQ23" s="181"/>
      <c r="CR23" s="181"/>
      <c r="CS23" s="181"/>
      <c r="CT23" s="181"/>
      <c r="CU23" s="181"/>
      <c r="CV23" s="181"/>
      <c r="CW23" s="181"/>
      <c r="CX23" s="181"/>
      <c r="CY23" s="181"/>
      <c r="CZ23" s="181"/>
      <c r="DA23" s="181"/>
      <c r="DB23" s="181"/>
      <c r="DC23" s="181"/>
      <c r="DD23" s="181"/>
      <c r="DE23" s="181"/>
      <c r="DF23" s="181"/>
      <c r="DG23" s="181"/>
      <c r="DH23" s="181"/>
      <c r="DI23" s="181"/>
      <c r="DJ23" s="181"/>
      <c r="DK23" s="181"/>
      <c r="DL23" s="181"/>
      <c r="DM23" s="181"/>
      <c r="DN23" s="181"/>
      <c r="DO23" s="181"/>
      <c r="DP23" s="181"/>
      <c r="DQ23" s="181"/>
      <c r="DR23" s="181"/>
      <c r="DS23" s="181"/>
      <c r="DT23" s="181"/>
      <c r="DU23" s="181"/>
      <c r="DV23" s="181"/>
      <c r="DW23" s="181"/>
      <c r="DX23" s="181"/>
      <c r="DY23" s="181"/>
      <c r="DZ23" s="181"/>
      <c r="EA23" s="181"/>
      <c r="EB23" s="181"/>
      <c r="EC23" s="181"/>
      <c r="ED23" s="181"/>
      <c r="EE23" s="181"/>
      <c r="EF23" s="181"/>
      <c r="EG23" s="181"/>
      <c r="EH23" s="181"/>
      <c r="EI23" s="181"/>
      <c r="EJ23" s="181"/>
      <c r="EK23" s="181"/>
      <c r="EL23" s="181"/>
      <c r="EM23" s="181"/>
      <c r="EN23" s="181"/>
      <c r="EO23" s="181"/>
      <c r="EP23" s="181"/>
      <c r="EQ23" s="181"/>
      <c r="ER23" s="181"/>
      <c r="ES23" s="181"/>
      <c r="ET23" s="181"/>
      <c r="EU23" s="181"/>
      <c r="EV23" s="181"/>
      <c r="EW23" s="181"/>
      <c r="EX23" s="181"/>
      <c r="EY23" s="181"/>
      <c r="EZ23" s="181"/>
      <c r="FA23" s="181"/>
      <c r="FB23" s="181"/>
      <c r="FC23" s="181"/>
      <c r="FD23" s="181"/>
      <c r="FE23" s="181"/>
      <c r="FF23" s="181"/>
      <c r="FG23" s="181"/>
      <c r="FH23" s="181"/>
      <c r="FI23" s="181"/>
      <c r="FJ23" s="181"/>
      <c r="FK23" s="181"/>
      <c r="FL23" s="181"/>
      <c r="FM23" s="181"/>
      <c r="FN23" s="181"/>
      <c r="FO23" s="181"/>
      <c r="FP23" s="181"/>
      <c r="FQ23" s="181"/>
      <c r="FR23" s="181"/>
      <c r="FS23" s="181"/>
      <c r="FT23" s="181"/>
      <c r="FU23" s="181"/>
      <c r="FV23" s="181"/>
      <c r="FW23" s="181"/>
      <c r="FX23" s="181"/>
      <c r="FY23" s="181"/>
      <c r="FZ23" s="181"/>
      <c r="GA23" s="181"/>
      <c r="GB23" s="181"/>
      <c r="GC23" s="181"/>
      <c r="GD23" s="181"/>
      <c r="GE23" s="181"/>
      <c r="GF23" s="181"/>
      <c r="GG23" s="181"/>
      <c r="GH23" s="181"/>
      <c r="GI23" s="181"/>
      <c r="GJ23" s="181"/>
      <c r="GK23" s="181"/>
      <c r="GL23" s="181"/>
      <c r="GM23" s="181"/>
      <c r="GN23" s="181"/>
      <c r="GO23" s="181"/>
      <c r="GP23" s="181"/>
      <c r="GQ23" s="181"/>
      <c r="GR23" s="181"/>
      <c r="GS23" s="181"/>
      <c r="GT23" s="181"/>
      <c r="GU23" s="181"/>
      <c r="GV23" s="181"/>
      <c r="GW23" s="181"/>
      <c r="GX23" s="181"/>
      <c r="GY23" s="181"/>
      <c r="GZ23" s="181"/>
      <c r="HA23" s="181"/>
      <c r="HB23" s="181"/>
      <c r="HC23" s="181"/>
      <c r="HD23" s="181"/>
      <c r="HE23" s="181"/>
      <c r="HF23" s="181"/>
      <c r="HG23" s="181"/>
      <c r="HH23" s="181"/>
      <c r="HI23" s="181"/>
      <c r="HJ23" s="181"/>
      <c r="HK23" s="181"/>
      <c r="HL23" s="181"/>
      <c r="HM23" s="181"/>
      <c r="HN23" s="181"/>
      <c r="HO23" s="181"/>
      <c r="HP23" s="181"/>
      <c r="HQ23" s="181"/>
      <c r="HR23" s="181"/>
      <c r="HS23" s="181"/>
      <c r="HT23" s="181"/>
      <c r="HU23" s="181"/>
      <c r="HV23" s="181"/>
      <c r="HW23" s="181"/>
      <c r="HX23" s="181"/>
      <c r="HY23" s="181"/>
      <c r="HZ23" s="181"/>
      <c r="IA23" s="181"/>
      <c r="IB23" s="181"/>
      <c r="IC23" s="181"/>
      <c r="ID23" s="181"/>
      <c r="IE23" s="181"/>
      <c r="IF23" s="181"/>
      <c r="IG23" s="181"/>
      <c r="IH23" s="181"/>
      <c r="II23" s="181"/>
      <c r="IJ23" s="181"/>
      <c r="IK23" s="181"/>
      <c r="IL23" s="181"/>
      <c r="IM23" s="181"/>
      <c r="IN23" s="181"/>
      <c r="IO23" s="181"/>
      <c r="IP23" s="181"/>
      <c r="IQ23" s="181"/>
      <c r="IR23" s="181"/>
      <c r="IS23" s="181"/>
      <c r="IT23" s="181"/>
      <c r="IU23" s="181"/>
      <c r="IV23" s="181"/>
    </row>
    <row r="24" spans="1:256" ht="72.75" customHeight="1">
      <c r="A24" s="186">
        <v>3</v>
      </c>
      <c r="B24" s="187">
        <v>1</v>
      </c>
      <c r="C24" s="188">
        <f>UPPER(IF($A24="","",VLOOKUP($A24,'[4]m round robin žrebna lista'!$A$7:$R$128,2)))</f>
      </c>
      <c r="D24" s="189" t="s">
        <v>179</v>
      </c>
      <c r="E24" s="189"/>
      <c r="F24" s="190">
        <f>UPPER(IF($A24="","",VLOOKUP($A24,'[4]m round robin žrebna lista'!$A$7:$R$128,5)))</f>
      </c>
      <c r="G24" s="191"/>
      <c r="H24" s="192" t="s">
        <v>125</v>
      </c>
      <c r="I24" s="192" t="s">
        <v>125</v>
      </c>
      <c r="J24" s="192"/>
      <c r="K24" s="214" t="s">
        <v>126</v>
      </c>
      <c r="L24" s="193">
        <v>3</v>
      </c>
      <c r="M24" s="194">
        <f>IF($A24="","",VLOOKUP($A24,'[4]m round robin žrebna lista'!$A$7:$R$128,14))</f>
        <v>0</v>
      </c>
      <c r="N24" s="193">
        <f>IF(L24="","",IF(L24=1,8,IF(L24=2,6,IF(L24=3,4,2))))</f>
        <v>4</v>
      </c>
      <c r="O24" s="146"/>
      <c r="P24" s="195">
        <f>UPPER(IF($A24="","",VLOOKUP($A24,'[4]m round robin žrebna lista'!$A$7:$R$128,2)))</f>
      </c>
      <c r="Q24" s="195" t="str">
        <f>UPPER(IF($A24="","",VLOOKUP($A24,'[4]m round robin žrebna lista'!$A$7:$R$128,3)))</f>
        <v>PEROŠA, BENJAMIN</v>
      </c>
      <c r="R24" s="195">
        <f>PROPER(IF($A24="","",VLOOKUP($A24,'[4]m round robin žrebna lista'!$A$7:$R$128,4)))</f>
      </c>
      <c r="S24" s="195">
        <f>UPPER(IF($A24="","",VLOOKUP($A24,'[4]m round robin žrebna lista'!$A$7:$R$128,5)))</f>
      </c>
      <c r="T24" s="196"/>
      <c r="U24" s="197"/>
      <c r="V24" s="197"/>
      <c r="W24" s="197"/>
      <c r="X24" s="146"/>
      <c r="Y24" s="195">
        <f>UPPER(IF($A24="","",VLOOKUP($A24,'[4]m round robin žrebna lista'!$A$7:$R$128,2)))</f>
      </c>
      <c r="Z24" s="195" t="str">
        <f>UPPER(IF($A24="","",VLOOKUP($A24,'[4]m round robin žrebna lista'!$A$7:$R$128,3)))</f>
        <v>PEROŠA, BENJAMIN</v>
      </c>
      <c r="AA24" s="195">
        <f>PROPER(IF($A24="","",VLOOKUP($A24,'[4]m round robin žrebna lista'!$A$7:$R$128,4)))</f>
      </c>
      <c r="AB24" s="195">
        <f>UPPER(IF($A24="","",VLOOKUP($A24,'[4]m round robin žrebna lista'!$A$7:$R$128,5)))</f>
      </c>
      <c r="AC24" s="196"/>
      <c r="AD24" s="197">
        <f>IF(U24="","",IF(U24="1bb","1bb",IF(U24="2bb","2bb",IF(U24=1,$M25,0))))</f>
      </c>
      <c r="AE24" s="197">
        <f>IF(V24="","",IF(V24="1bb","1bb",IF(V24="3bb","3bb",IF(V24=1,$M26,0))))</f>
      </c>
      <c r="AF24" s="197">
        <f>IF(W24="","",IF(W24="1bb","1bb",IF(W24="4bb","4bb",IF(W24=1,$M27,0))))</f>
      </c>
      <c r="AG24" s="198">
        <f>SUM(AD24:AF24)</f>
        <v>0</v>
      </c>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c r="CV24" s="145"/>
      <c r="CW24" s="145"/>
      <c r="CX24" s="145"/>
      <c r="CY24" s="145"/>
      <c r="CZ24" s="145"/>
      <c r="DA24" s="145"/>
      <c r="DB24" s="145"/>
      <c r="DC24" s="145"/>
      <c r="DD24" s="145"/>
      <c r="DE24" s="145"/>
      <c r="DF24" s="145"/>
      <c r="DG24" s="145"/>
      <c r="DH24" s="145"/>
      <c r="DI24" s="145"/>
      <c r="DJ24" s="145"/>
      <c r="DK24" s="145"/>
      <c r="DL24" s="145"/>
      <c r="DM24" s="145"/>
      <c r="DN24" s="145"/>
      <c r="DO24" s="145"/>
      <c r="DP24" s="145"/>
      <c r="DQ24" s="145"/>
      <c r="DR24" s="145"/>
      <c r="DS24" s="145"/>
      <c r="DT24" s="145"/>
      <c r="DU24" s="145"/>
      <c r="DV24" s="145"/>
      <c r="DW24" s="145"/>
      <c r="DX24" s="145"/>
      <c r="DY24" s="145"/>
      <c r="DZ24" s="145"/>
      <c r="EA24" s="145"/>
      <c r="EB24" s="145"/>
      <c r="EC24" s="145"/>
      <c r="ED24" s="145"/>
      <c r="EE24" s="145"/>
      <c r="EF24" s="145"/>
      <c r="EG24" s="145"/>
      <c r="EH24" s="145"/>
      <c r="EI24" s="145"/>
      <c r="EJ24" s="145"/>
      <c r="EK24" s="145"/>
      <c r="EL24" s="145"/>
      <c r="EM24" s="145"/>
      <c r="EN24" s="145"/>
      <c r="EO24" s="145"/>
      <c r="EP24" s="145"/>
      <c r="EQ24" s="145"/>
      <c r="ER24" s="145"/>
      <c r="ES24" s="145"/>
      <c r="ET24" s="145"/>
      <c r="EU24" s="145"/>
      <c r="EV24" s="145"/>
      <c r="EW24" s="145"/>
      <c r="EX24" s="145"/>
      <c r="EY24" s="145"/>
      <c r="EZ24" s="145"/>
      <c r="FA24" s="145"/>
      <c r="FB24" s="145"/>
      <c r="FC24" s="145"/>
      <c r="FD24" s="145"/>
      <c r="FE24" s="145"/>
      <c r="FF24" s="145"/>
      <c r="FG24" s="145"/>
      <c r="FH24" s="145"/>
      <c r="FI24" s="145"/>
      <c r="FJ24" s="145"/>
      <c r="FK24" s="145"/>
      <c r="FL24" s="145"/>
      <c r="FM24" s="145"/>
      <c r="FN24" s="145"/>
      <c r="FO24" s="145"/>
      <c r="FP24" s="145"/>
      <c r="FQ24" s="145"/>
      <c r="FR24" s="145"/>
      <c r="FS24" s="145"/>
      <c r="FT24" s="145"/>
      <c r="FU24" s="145"/>
      <c r="FV24" s="145"/>
      <c r="FW24" s="145"/>
      <c r="FX24" s="145"/>
      <c r="FY24" s="145"/>
      <c r="FZ24" s="145"/>
      <c r="GA24" s="145"/>
      <c r="GB24" s="145"/>
      <c r="GC24" s="145"/>
      <c r="GD24" s="145"/>
      <c r="GE24" s="145"/>
      <c r="GF24" s="145"/>
      <c r="GG24" s="145"/>
      <c r="GH24" s="145"/>
      <c r="GI24" s="145"/>
      <c r="GJ24" s="145"/>
      <c r="GK24" s="145"/>
      <c r="GL24" s="145"/>
      <c r="GM24" s="145"/>
      <c r="GN24" s="145"/>
      <c r="GO24" s="145"/>
      <c r="GP24" s="145"/>
      <c r="GQ24" s="145"/>
      <c r="GR24" s="145"/>
      <c r="GS24" s="145"/>
      <c r="GT24" s="145"/>
      <c r="GU24" s="145"/>
      <c r="GV24" s="145"/>
      <c r="GW24" s="145"/>
      <c r="GX24" s="145"/>
      <c r="GY24" s="145"/>
      <c r="GZ24" s="145"/>
      <c r="HA24" s="145"/>
      <c r="HB24" s="145"/>
      <c r="HC24" s="145"/>
      <c r="HD24" s="145"/>
      <c r="HE24" s="145"/>
      <c r="HF24" s="145"/>
      <c r="HG24" s="145"/>
      <c r="HH24" s="145"/>
      <c r="HI24" s="145"/>
      <c r="HJ24" s="145"/>
      <c r="HK24" s="145"/>
      <c r="HL24" s="145"/>
      <c r="HM24" s="145"/>
      <c r="HN24" s="145"/>
      <c r="HO24" s="145"/>
      <c r="HP24" s="145"/>
      <c r="HQ24" s="145"/>
      <c r="HR24" s="145"/>
      <c r="HS24" s="145"/>
      <c r="HT24" s="145"/>
      <c r="HU24" s="145"/>
      <c r="HV24" s="145"/>
      <c r="HW24" s="145"/>
      <c r="HX24" s="145"/>
      <c r="HY24" s="145"/>
      <c r="HZ24" s="145"/>
      <c r="IA24" s="145"/>
      <c r="IB24" s="145"/>
      <c r="IC24" s="145"/>
      <c r="ID24" s="145"/>
      <c r="IE24" s="145"/>
      <c r="IF24" s="145"/>
      <c r="IG24" s="145"/>
      <c r="IH24" s="145"/>
      <c r="II24" s="145"/>
      <c r="IJ24" s="145"/>
      <c r="IK24" s="145"/>
      <c r="IL24" s="145"/>
      <c r="IM24" s="145"/>
      <c r="IN24" s="145"/>
      <c r="IO24" s="145"/>
      <c r="IP24" s="145"/>
      <c r="IQ24" s="145"/>
      <c r="IR24" s="145"/>
      <c r="IS24" s="145"/>
      <c r="IT24" s="145"/>
      <c r="IU24" s="145"/>
      <c r="IV24" s="145"/>
    </row>
    <row r="25" spans="1:256" ht="72.75" customHeight="1">
      <c r="A25" s="186">
        <v>3</v>
      </c>
      <c r="B25" s="187">
        <v>2</v>
      </c>
      <c r="C25" s="188">
        <f>UPPER(IF($A25="","",VLOOKUP($A25,'[4]m round robin žrebna lista'!$A$7:$R$128,2)))</f>
      </c>
      <c r="D25" s="189" t="str">
        <f>UPPER(IF($A25="","",VLOOKUP($A25,'[4]m round robin žrebna lista'!$A$7:$R$128,3)))</f>
        <v>PEROŠA, BENJAMIN</v>
      </c>
      <c r="E25" s="189">
        <f>PROPER(IF($A25="","",VLOOKUP($A25,'[4]m round robin žrebna lista'!$A$7:$R$128,4)))</f>
      </c>
      <c r="F25" s="190">
        <f>UPPER(IF($A25="","",VLOOKUP($A25,'[4]m round robin žrebna lista'!$A$7:$R$128,5)))</f>
      </c>
      <c r="G25" s="192" t="s">
        <v>27</v>
      </c>
      <c r="H25" s="191"/>
      <c r="I25" s="192" t="s">
        <v>27</v>
      </c>
      <c r="J25" s="192"/>
      <c r="K25" s="193">
        <v>2</v>
      </c>
      <c r="L25" s="193">
        <v>1</v>
      </c>
      <c r="M25" s="194">
        <f>IF($A25="","",VLOOKUP($A25,'[4]m round robin žrebna lista'!$A$7:$R$128,14))</f>
        <v>0</v>
      </c>
      <c r="N25" s="193">
        <f>IF(L25="","",IF(L25=1,8,IF(L25=2,6,IF(L25=3,4,2))))</f>
        <v>8</v>
      </c>
      <c r="O25" s="146"/>
      <c r="P25" s="195">
        <f>UPPER(IF($A25="","",VLOOKUP($A25,'[4]m round robin žrebna lista'!$A$7:$R$128,2)))</f>
      </c>
      <c r="Q25" s="195" t="str">
        <f>UPPER(IF($A25="","",VLOOKUP($A25,'[4]m round robin žrebna lista'!$A$7:$R$128,3)))</f>
        <v>PEROŠA, BENJAMIN</v>
      </c>
      <c r="R25" s="195">
        <f>PROPER(IF($A25="","",VLOOKUP($A25,'[4]m round robin žrebna lista'!$A$7:$R$128,4)))</f>
      </c>
      <c r="S25" s="195">
        <f>UPPER(IF($A25="","",VLOOKUP($A25,'[4]m round robin žrebna lista'!$A$7:$R$128,5)))</f>
      </c>
      <c r="T25" s="197"/>
      <c r="U25" s="196"/>
      <c r="V25" s="197"/>
      <c r="W25" s="197"/>
      <c r="X25" s="146"/>
      <c r="Y25" s="195">
        <f>UPPER(IF($A25="","",VLOOKUP($A25,'[4]m round robin žrebna lista'!$A$7:$R$128,2)))</f>
      </c>
      <c r="Z25" s="195" t="str">
        <f>UPPER(IF($A25="","",VLOOKUP($A25,'[4]m round robin žrebna lista'!$A$7:$R$128,3)))</f>
        <v>PEROŠA, BENJAMIN</v>
      </c>
      <c r="AA25" s="195">
        <f>PROPER(IF($A25="","",VLOOKUP($A25,'[4]m round robin žrebna lista'!$A$7:$R$128,4)))</f>
      </c>
      <c r="AB25" s="195">
        <f>UPPER(IF($A25="","",VLOOKUP($A25,'[4]m round robin žrebna lista'!$A$7:$R$128,5)))</f>
      </c>
      <c r="AC25" s="197">
        <f>IF(T25="","",IF(T25="1bb","1bb",IF(T25="2bb","2bb",IF(T25=1,0,M24))))</f>
      </c>
      <c r="AD25" s="196"/>
      <c r="AE25" s="197">
        <f>IF(V25="","",IF(V25="2bb","2bb",IF(V25="3bb","3bb",IF(V25=2,M26,0))))</f>
      </c>
      <c r="AF25" s="197">
        <f>IF(W25="","",IF(W25="2bb","2bb",IF(W25="4bb","4bb",IF(W25=2,M27,0))))</f>
      </c>
      <c r="AG25" s="198">
        <f>SUM(AC25:AF25)</f>
        <v>0</v>
      </c>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c r="CS25" s="145"/>
      <c r="CT25" s="145"/>
      <c r="CU25" s="145"/>
      <c r="CV25" s="145"/>
      <c r="CW25" s="145"/>
      <c r="CX25" s="145"/>
      <c r="CY25" s="145"/>
      <c r="CZ25" s="145"/>
      <c r="DA25" s="145"/>
      <c r="DB25" s="145"/>
      <c r="DC25" s="145"/>
      <c r="DD25" s="145"/>
      <c r="DE25" s="145"/>
      <c r="DF25" s="145"/>
      <c r="DG25" s="145"/>
      <c r="DH25" s="145"/>
      <c r="DI25" s="145"/>
      <c r="DJ25" s="145"/>
      <c r="DK25" s="145"/>
      <c r="DL25" s="145"/>
      <c r="DM25" s="145"/>
      <c r="DN25" s="145"/>
      <c r="DO25" s="145"/>
      <c r="DP25" s="145"/>
      <c r="DQ25" s="145"/>
      <c r="DR25" s="145"/>
      <c r="DS25" s="145"/>
      <c r="DT25" s="145"/>
      <c r="DU25" s="145"/>
      <c r="DV25" s="145"/>
      <c r="DW25" s="145"/>
      <c r="DX25" s="145"/>
      <c r="DY25" s="145"/>
      <c r="DZ25" s="145"/>
      <c r="EA25" s="145"/>
      <c r="EB25" s="145"/>
      <c r="EC25" s="145"/>
      <c r="ED25" s="145"/>
      <c r="EE25" s="145"/>
      <c r="EF25" s="145"/>
      <c r="EG25" s="145"/>
      <c r="EH25" s="145"/>
      <c r="EI25" s="145"/>
      <c r="EJ25" s="145"/>
      <c r="EK25" s="145"/>
      <c r="EL25" s="145"/>
      <c r="EM25" s="145"/>
      <c r="EN25" s="145"/>
      <c r="EO25" s="145"/>
      <c r="EP25" s="145"/>
      <c r="EQ25" s="145"/>
      <c r="ER25" s="145"/>
      <c r="ES25" s="145"/>
      <c r="ET25" s="145"/>
      <c r="EU25" s="145"/>
      <c r="EV25" s="145"/>
      <c r="EW25" s="145"/>
      <c r="EX25" s="145"/>
      <c r="EY25" s="145"/>
      <c r="EZ25" s="145"/>
      <c r="FA25" s="145"/>
      <c r="FB25" s="145"/>
      <c r="FC25" s="145"/>
      <c r="FD25" s="145"/>
      <c r="FE25" s="145"/>
      <c r="FF25" s="145"/>
      <c r="FG25" s="145"/>
      <c r="FH25" s="145"/>
      <c r="FI25" s="145"/>
      <c r="FJ25" s="145"/>
      <c r="FK25" s="145"/>
      <c r="FL25" s="145"/>
      <c r="FM25" s="145"/>
      <c r="FN25" s="145"/>
      <c r="FO25" s="145"/>
      <c r="FP25" s="145"/>
      <c r="FQ25" s="145"/>
      <c r="FR25" s="145"/>
      <c r="FS25" s="145"/>
      <c r="FT25" s="145"/>
      <c r="FU25" s="145"/>
      <c r="FV25" s="145"/>
      <c r="FW25" s="145"/>
      <c r="FX25" s="145"/>
      <c r="FY25" s="145"/>
      <c r="FZ25" s="145"/>
      <c r="GA25" s="145"/>
      <c r="GB25" s="145"/>
      <c r="GC25" s="145"/>
      <c r="GD25" s="145"/>
      <c r="GE25" s="145"/>
      <c r="GF25" s="145"/>
      <c r="GG25" s="145"/>
      <c r="GH25" s="145"/>
      <c r="GI25" s="145"/>
      <c r="GJ25" s="145"/>
      <c r="GK25" s="145"/>
      <c r="GL25" s="145"/>
      <c r="GM25" s="145"/>
      <c r="GN25" s="145"/>
      <c r="GO25" s="145"/>
      <c r="GP25" s="145"/>
      <c r="GQ25" s="145"/>
      <c r="GR25" s="145"/>
      <c r="GS25" s="145"/>
      <c r="GT25" s="145"/>
      <c r="GU25" s="145"/>
      <c r="GV25" s="145"/>
      <c r="GW25" s="145"/>
      <c r="GX25" s="145"/>
      <c r="GY25" s="145"/>
      <c r="GZ25" s="145"/>
      <c r="HA25" s="145"/>
      <c r="HB25" s="145"/>
      <c r="HC25" s="145"/>
      <c r="HD25" s="145"/>
      <c r="HE25" s="145"/>
      <c r="HF25" s="145"/>
      <c r="HG25" s="145"/>
      <c r="HH25" s="145"/>
      <c r="HI25" s="145"/>
      <c r="HJ25" s="145"/>
      <c r="HK25" s="145"/>
      <c r="HL25" s="145"/>
      <c r="HM25" s="145"/>
      <c r="HN25" s="145"/>
      <c r="HO25" s="145"/>
      <c r="HP25" s="145"/>
      <c r="HQ25" s="145"/>
      <c r="HR25" s="145"/>
      <c r="HS25" s="145"/>
      <c r="HT25" s="145"/>
      <c r="HU25" s="145"/>
      <c r="HV25" s="145"/>
      <c r="HW25" s="145"/>
      <c r="HX25" s="145"/>
      <c r="HY25" s="145"/>
      <c r="HZ25" s="145"/>
      <c r="IA25" s="145"/>
      <c r="IB25" s="145"/>
      <c r="IC25" s="145"/>
      <c r="ID25" s="145"/>
      <c r="IE25" s="145"/>
      <c r="IF25" s="145"/>
      <c r="IG25" s="145"/>
      <c r="IH25" s="145"/>
      <c r="II25" s="145"/>
      <c r="IJ25" s="145"/>
      <c r="IK25" s="145"/>
      <c r="IL25" s="145"/>
      <c r="IM25" s="145"/>
      <c r="IN25" s="145"/>
      <c r="IO25" s="145"/>
      <c r="IP25" s="145"/>
      <c r="IQ25" s="145"/>
      <c r="IR25" s="145"/>
      <c r="IS25" s="145"/>
      <c r="IT25" s="145"/>
      <c r="IU25" s="145"/>
      <c r="IV25" s="145"/>
    </row>
    <row r="26" spans="1:256" ht="72.75" customHeight="1">
      <c r="A26" s="186">
        <v>6</v>
      </c>
      <c r="B26" s="187">
        <v>3</v>
      </c>
      <c r="C26" s="188">
        <f>UPPER(IF($A26="","",VLOOKUP($A26,'[4]m round robin žrebna lista'!$A$7:$R$128,2)))</f>
      </c>
      <c r="D26" s="189" t="str">
        <f>UPPER(IF($A26="","",VLOOKUP($A26,'[4]m round robin žrebna lista'!$A$7:$R$128,3)))</f>
        <v>ZEVNIK, JAN</v>
      </c>
      <c r="E26" s="189">
        <f>PROPER(IF($A26="","",VLOOKUP($A26,'[4]m round robin žrebna lista'!$A$7:$R$128,4)))</f>
      </c>
      <c r="F26" s="190">
        <f>UPPER(IF($A26="","",VLOOKUP($A26,'[4]m round robin žrebna lista'!$A$7:$R$128,5)))</f>
      </c>
      <c r="G26" s="192" t="s">
        <v>27</v>
      </c>
      <c r="H26" s="192" t="s">
        <v>125</v>
      </c>
      <c r="I26" s="191"/>
      <c r="J26" s="192"/>
      <c r="K26" s="214">
        <v>1</v>
      </c>
      <c r="L26" s="193">
        <v>2</v>
      </c>
      <c r="M26" s="194">
        <f>IF($A26="","",VLOOKUP($A26,'[4]m round robin žrebna lista'!$A$7:$R$128,14))</f>
        <v>0</v>
      </c>
      <c r="N26" s="193">
        <f>IF(L26="","",IF(L26=1,8,IF(L26=2,6,IF(L26=3,4,2))))</f>
        <v>6</v>
      </c>
      <c r="O26" s="146"/>
      <c r="P26" s="195">
        <f>UPPER(IF($A26="","",VLOOKUP($A26,'[4]m round robin žrebna lista'!$A$7:$R$128,2)))</f>
      </c>
      <c r="Q26" s="195" t="str">
        <f>UPPER(IF($A26="","",VLOOKUP($A26,'[4]m round robin žrebna lista'!$A$7:$R$128,3)))</f>
        <v>ZEVNIK, JAN</v>
      </c>
      <c r="R26" s="195">
        <f>PROPER(IF($A26="","",VLOOKUP($A26,'[4]m round robin žrebna lista'!$A$7:$R$128,4)))</f>
      </c>
      <c r="S26" s="195">
        <f>UPPER(IF($A26="","",VLOOKUP($A26,'[4]m round robin žrebna lista'!$A$7:$R$128,5)))</f>
      </c>
      <c r="T26" s="197"/>
      <c r="U26" s="197"/>
      <c r="V26" s="196"/>
      <c r="W26" s="197"/>
      <c r="X26" s="146"/>
      <c r="Y26" s="195">
        <f>UPPER(IF($A26="","",VLOOKUP($A26,'[4]m round robin žrebna lista'!$A$7:$R$128,2)))</f>
      </c>
      <c r="Z26" s="195" t="str">
        <f>UPPER(IF($A26="","",VLOOKUP($A26,'[4]m round robin žrebna lista'!$A$7:$R$128,3)))</f>
        <v>ZEVNIK, JAN</v>
      </c>
      <c r="AA26" s="195">
        <f>PROPER(IF($A26="","",VLOOKUP($A26,'[4]m round robin žrebna lista'!$A$7:$R$128,4)))</f>
      </c>
      <c r="AB26" s="195">
        <f>UPPER(IF($A26="","",VLOOKUP($A26,'[4]m round robin žrebna lista'!$A$7:$R$128,5)))</f>
      </c>
      <c r="AC26" s="197">
        <f>IF(T26="","",IF(T26="1bb","1bb",IF(T26="3bb","3bb",IF(T26=1,0,M24))))</f>
      </c>
      <c r="AD26" s="197">
        <f>IF(U26="","",IF(U26="2bb","2bb",IF(U26="3bb","3bb",IF(U26=2,0,M25))))</f>
      </c>
      <c r="AE26" s="196"/>
      <c r="AF26" s="197">
        <f>IF(W26="","",IF(W26="3bb","3bb",IF(W26="4bb","4bb",IF(W26=3,M27,0))))</f>
      </c>
      <c r="AG26" s="198">
        <f>SUM(AC26:AF26)</f>
        <v>0</v>
      </c>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c r="CT26" s="145"/>
      <c r="CU26" s="145"/>
      <c r="CV26" s="145"/>
      <c r="CW26" s="145"/>
      <c r="CX26" s="145"/>
      <c r="CY26" s="145"/>
      <c r="CZ26" s="145"/>
      <c r="DA26" s="145"/>
      <c r="DB26" s="145"/>
      <c r="DC26" s="145"/>
      <c r="DD26" s="145"/>
      <c r="DE26" s="145"/>
      <c r="DF26" s="145"/>
      <c r="DG26" s="145"/>
      <c r="DH26" s="145"/>
      <c r="DI26" s="145"/>
      <c r="DJ26" s="145"/>
      <c r="DK26" s="145"/>
      <c r="DL26" s="145"/>
      <c r="DM26" s="145"/>
      <c r="DN26" s="145"/>
      <c r="DO26" s="145"/>
      <c r="DP26" s="145"/>
      <c r="DQ26" s="145"/>
      <c r="DR26" s="145"/>
      <c r="DS26" s="145"/>
      <c r="DT26" s="145"/>
      <c r="DU26" s="145"/>
      <c r="DV26" s="145"/>
      <c r="DW26" s="145"/>
      <c r="DX26" s="145"/>
      <c r="DY26" s="145"/>
      <c r="DZ26" s="145"/>
      <c r="EA26" s="145"/>
      <c r="EB26" s="145"/>
      <c r="EC26" s="145"/>
      <c r="ED26" s="145"/>
      <c r="EE26" s="145"/>
      <c r="EF26" s="145"/>
      <c r="EG26" s="145"/>
      <c r="EH26" s="145"/>
      <c r="EI26" s="145"/>
      <c r="EJ26" s="145"/>
      <c r="EK26" s="145"/>
      <c r="EL26" s="145"/>
      <c r="EM26" s="145"/>
      <c r="EN26" s="145"/>
      <c r="EO26" s="145"/>
      <c r="EP26" s="145"/>
      <c r="EQ26" s="145"/>
      <c r="ER26" s="145"/>
      <c r="ES26" s="145"/>
      <c r="ET26" s="145"/>
      <c r="EU26" s="145"/>
      <c r="EV26" s="145"/>
      <c r="EW26" s="145"/>
      <c r="EX26" s="145"/>
      <c r="EY26" s="145"/>
      <c r="EZ26" s="145"/>
      <c r="FA26" s="145"/>
      <c r="FB26" s="145"/>
      <c r="FC26" s="145"/>
      <c r="FD26" s="145"/>
      <c r="FE26" s="145"/>
      <c r="FF26" s="145"/>
      <c r="FG26" s="145"/>
      <c r="FH26" s="145"/>
      <c r="FI26" s="145"/>
      <c r="FJ26" s="145"/>
      <c r="FK26" s="145"/>
      <c r="FL26" s="145"/>
      <c r="FM26" s="145"/>
      <c r="FN26" s="145"/>
      <c r="FO26" s="145"/>
      <c r="FP26" s="145"/>
      <c r="FQ26" s="145"/>
      <c r="FR26" s="145"/>
      <c r="FS26" s="145"/>
      <c r="FT26" s="145"/>
      <c r="FU26" s="145"/>
      <c r="FV26" s="145"/>
      <c r="FW26" s="145"/>
      <c r="FX26" s="145"/>
      <c r="FY26" s="145"/>
      <c r="FZ26" s="145"/>
      <c r="GA26" s="145"/>
      <c r="GB26" s="145"/>
      <c r="GC26" s="145"/>
      <c r="GD26" s="145"/>
      <c r="GE26" s="145"/>
      <c r="GF26" s="145"/>
      <c r="GG26" s="145"/>
      <c r="GH26" s="145"/>
      <c r="GI26" s="145"/>
      <c r="GJ26" s="145"/>
      <c r="GK26" s="145"/>
      <c r="GL26" s="145"/>
      <c r="GM26" s="145"/>
      <c r="GN26" s="145"/>
      <c r="GO26" s="145"/>
      <c r="GP26" s="145"/>
      <c r="GQ26" s="145"/>
      <c r="GR26" s="145"/>
      <c r="GS26" s="145"/>
      <c r="GT26" s="145"/>
      <c r="GU26" s="145"/>
      <c r="GV26" s="145"/>
      <c r="GW26" s="145"/>
      <c r="GX26" s="145"/>
      <c r="GY26" s="145"/>
      <c r="GZ26" s="145"/>
      <c r="HA26" s="145"/>
      <c r="HB26" s="145"/>
      <c r="HC26" s="145"/>
      <c r="HD26" s="145"/>
      <c r="HE26" s="145"/>
      <c r="HF26" s="145"/>
      <c r="HG26" s="145"/>
      <c r="HH26" s="145"/>
      <c r="HI26" s="145"/>
      <c r="HJ26" s="145"/>
      <c r="HK26" s="145"/>
      <c r="HL26" s="145"/>
      <c r="HM26" s="145"/>
      <c r="HN26" s="145"/>
      <c r="HO26" s="145"/>
      <c r="HP26" s="145"/>
      <c r="HQ26" s="145"/>
      <c r="HR26" s="145"/>
      <c r="HS26" s="145"/>
      <c r="HT26" s="145"/>
      <c r="HU26" s="145"/>
      <c r="HV26" s="145"/>
      <c r="HW26" s="145"/>
      <c r="HX26" s="145"/>
      <c r="HY26" s="145"/>
      <c r="HZ26" s="145"/>
      <c r="IA26" s="145"/>
      <c r="IB26" s="145"/>
      <c r="IC26" s="145"/>
      <c r="ID26" s="145"/>
      <c r="IE26" s="145"/>
      <c r="IF26" s="145"/>
      <c r="IG26" s="145"/>
      <c r="IH26" s="145"/>
      <c r="II26" s="145"/>
      <c r="IJ26" s="145"/>
      <c r="IK26" s="145"/>
      <c r="IL26" s="145"/>
      <c r="IM26" s="145"/>
      <c r="IN26" s="145"/>
      <c r="IO26" s="145"/>
      <c r="IP26" s="145"/>
      <c r="IQ26" s="145"/>
      <c r="IR26" s="145"/>
      <c r="IS26" s="145"/>
      <c r="IT26" s="145"/>
      <c r="IU26" s="145"/>
      <c r="IV26" s="145"/>
    </row>
    <row r="27" spans="1:256" ht="72.75" customHeight="1">
      <c r="A27" s="186">
        <v>10</v>
      </c>
      <c r="B27" s="187">
        <v>4</v>
      </c>
      <c r="C27" s="188">
        <f>UPPER(IF($A27="","",VLOOKUP($A27,'[4]m round robin žrebna lista'!$A$7:$R$128,2)))</f>
      </c>
      <c r="D27" s="189">
        <f>UPPER(IF($A27="","",VLOOKUP($A27,'[4]m round robin žrebna lista'!$A$7:$R$128,3)))</f>
      </c>
      <c r="E27" s="189">
        <f>PROPER(IF($A27="","",VLOOKUP($A27,'[4]m round robin žrebna lista'!$A$7:$R$128,4)))</f>
      </c>
      <c r="F27" s="190">
        <f>UPPER(IF($A27="","",VLOOKUP($A27,'[4]m round robin žrebna lista'!$A$7:$R$128,5)))</f>
      </c>
      <c r="G27" s="192"/>
      <c r="H27" s="192"/>
      <c r="I27" s="192"/>
      <c r="J27" s="191"/>
      <c r="K27" s="193"/>
      <c r="L27" s="193"/>
      <c r="M27" s="194">
        <f>IF($A27="","",VLOOKUP($A27,'[4]m round robin žrebna lista'!$A$7:$R$128,14))</f>
        <v>0</v>
      </c>
      <c r="N27" s="193">
        <f>IF(L27="","",IF(L27=1,8,IF(L27=2,6,IF(L27=3,4,2))))</f>
      </c>
      <c r="O27" s="146"/>
      <c r="P27" s="195">
        <f>UPPER(IF($A27="","",VLOOKUP($A27,'[4]m round robin žrebna lista'!$A$7:$R$128,2)))</f>
      </c>
      <c r="Q27" s="195">
        <f>UPPER(IF($A27="","",VLOOKUP($A27,'[4]m round robin žrebna lista'!$A$7:$R$128,3)))</f>
      </c>
      <c r="R27" s="195">
        <f>PROPER(IF($A27="","",VLOOKUP($A27,'[4]m round robin žrebna lista'!$A$7:$R$128,4)))</f>
      </c>
      <c r="S27" s="195">
        <f>UPPER(IF($A27="","",VLOOKUP($A27,'[4]m round robin žrebna lista'!$A$7:$R$128,5)))</f>
      </c>
      <c r="T27" s="197"/>
      <c r="U27" s="197"/>
      <c r="V27" s="197"/>
      <c r="W27" s="196"/>
      <c r="X27" s="146"/>
      <c r="Y27" s="195">
        <f>UPPER(IF($A27="","",VLOOKUP($A27,'[4]m round robin žrebna lista'!$A$7:$R$128,2)))</f>
      </c>
      <c r="Z27" s="195">
        <f>UPPER(IF($A27="","",VLOOKUP($A27,'[4]m round robin žrebna lista'!$A$7:$R$128,3)))</f>
      </c>
      <c r="AA27" s="195">
        <f>PROPER(IF($A27="","",VLOOKUP($A27,'[4]m round robin žrebna lista'!$A$7:$R$128,4)))</f>
      </c>
      <c r="AB27" s="195">
        <f>UPPER(IF($A27="","",VLOOKUP($A27,'[4]m round robin žrebna lista'!$A$7:$R$128,5)))</f>
      </c>
      <c r="AC27" s="197">
        <f>IF(T27="","",IF(T27="1bb","1bb",IF(T27="4bb","4bb",IF(T27=1,0,M24))))</f>
      </c>
      <c r="AD27" s="197">
        <f>IF(U27="","",IF(U27="2bb","2bb",IF(U27="4bb","4bb",IF(U27=2,0,M25))))</f>
      </c>
      <c r="AE27" s="197">
        <f>IF(V27="","",IF(V27="3bb","3bb",IF(V27="4bb","4bb",IF(V27=3,0,M26))))</f>
      </c>
      <c r="AF27" s="196"/>
      <c r="AG27" s="198">
        <f>SUM(AC27:AE27)</f>
        <v>0</v>
      </c>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45"/>
      <c r="CS27" s="145"/>
      <c r="CT27" s="145"/>
      <c r="CU27" s="145"/>
      <c r="CV27" s="145"/>
      <c r="CW27" s="145"/>
      <c r="CX27" s="145"/>
      <c r="CY27" s="145"/>
      <c r="CZ27" s="145"/>
      <c r="DA27" s="145"/>
      <c r="DB27" s="145"/>
      <c r="DC27" s="145"/>
      <c r="DD27" s="145"/>
      <c r="DE27" s="145"/>
      <c r="DF27" s="145"/>
      <c r="DG27" s="145"/>
      <c r="DH27" s="145"/>
      <c r="DI27" s="145"/>
      <c r="DJ27" s="145"/>
      <c r="DK27" s="145"/>
      <c r="DL27" s="145"/>
      <c r="DM27" s="145"/>
      <c r="DN27" s="145"/>
      <c r="DO27" s="145"/>
      <c r="DP27" s="145"/>
      <c r="DQ27" s="145"/>
      <c r="DR27" s="145"/>
      <c r="DS27" s="145"/>
      <c r="DT27" s="145"/>
      <c r="DU27" s="145"/>
      <c r="DV27" s="145"/>
      <c r="DW27" s="145"/>
      <c r="DX27" s="145"/>
      <c r="DY27" s="145"/>
      <c r="DZ27" s="145"/>
      <c r="EA27" s="145"/>
      <c r="EB27" s="145"/>
      <c r="EC27" s="145"/>
      <c r="ED27" s="145"/>
      <c r="EE27" s="145"/>
      <c r="EF27" s="145"/>
      <c r="EG27" s="145"/>
      <c r="EH27" s="145"/>
      <c r="EI27" s="145"/>
      <c r="EJ27" s="145"/>
      <c r="EK27" s="145"/>
      <c r="EL27" s="145"/>
      <c r="EM27" s="145"/>
      <c r="EN27" s="145"/>
      <c r="EO27" s="145"/>
      <c r="EP27" s="145"/>
      <c r="EQ27" s="145"/>
      <c r="ER27" s="145"/>
      <c r="ES27" s="145"/>
      <c r="ET27" s="145"/>
      <c r="EU27" s="145"/>
      <c r="EV27" s="145"/>
      <c r="EW27" s="145"/>
      <c r="EX27" s="145"/>
      <c r="EY27" s="145"/>
      <c r="EZ27" s="145"/>
      <c r="FA27" s="145"/>
      <c r="FB27" s="145"/>
      <c r="FC27" s="145"/>
      <c r="FD27" s="145"/>
      <c r="FE27" s="145"/>
      <c r="FF27" s="145"/>
      <c r="FG27" s="145"/>
      <c r="FH27" s="145"/>
      <c r="FI27" s="145"/>
      <c r="FJ27" s="145"/>
      <c r="FK27" s="145"/>
      <c r="FL27" s="145"/>
      <c r="FM27" s="145"/>
      <c r="FN27" s="145"/>
      <c r="FO27" s="145"/>
      <c r="FP27" s="145"/>
      <c r="FQ27" s="145"/>
      <c r="FR27" s="145"/>
      <c r="FS27" s="145"/>
      <c r="FT27" s="145"/>
      <c r="FU27" s="145"/>
      <c r="FV27" s="145"/>
      <c r="FW27" s="145"/>
      <c r="FX27" s="145"/>
      <c r="FY27" s="145"/>
      <c r="FZ27" s="145"/>
      <c r="GA27" s="145"/>
      <c r="GB27" s="145"/>
      <c r="GC27" s="145"/>
      <c r="GD27" s="145"/>
      <c r="GE27" s="145"/>
      <c r="GF27" s="145"/>
      <c r="GG27" s="145"/>
      <c r="GH27" s="145"/>
      <c r="GI27" s="145"/>
      <c r="GJ27" s="145"/>
      <c r="GK27" s="145"/>
      <c r="GL27" s="145"/>
      <c r="GM27" s="145"/>
      <c r="GN27" s="145"/>
      <c r="GO27" s="145"/>
      <c r="GP27" s="145"/>
      <c r="GQ27" s="145"/>
      <c r="GR27" s="145"/>
      <c r="GS27" s="145"/>
      <c r="GT27" s="145"/>
      <c r="GU27" s="145"/>
      <c r="GV27" s="145"/>
      <c r="GW27" s="145"/>
      <c r="GX27" s="145"/>
      <c r="GY27" s="145"/>
      <c r="GZ27" s="145"/>
      <c r="HA27" s="145"/>
      <c r="HB27" s="145"/>
      <c r="HC27" s="145"/>
      <c r="HD27" s="145"/>
      <c r="HE27" s="145"/>
      <c r="HF27" s="145"/>
      <c r="HG27" s="145"/>
      <c r="HH27" s="145"/>
      <c r="HI27" s="145"/>
      <c r="HJ27" s="145"/>
      <c r="HK27" s="145"/>
      <c r="HL27" s="145"/>
      <c r="HM27" s="145"/>
      <c r="HN27" s="145"/>
      <c r="HO27" s="145"/>
      <c r="HP27" s="145"/>
      <c r="HQ27" s="145"/>
      <c r="HR27" s="145"/>
      <c r="HS27" s="145"/>
      <c r="HT27" s="145"/>
      <c r="HU27" s="145"/>
      <c r="HV27" s="145"/>
      <c r="HW27" s="145"/>
      <c r="HX27" s="145"/>
      <c r="HY27" s="145"/>
      <c r="HZ27" s="145"/>
      <c r="IA27" s="145"/>
      <c r="IB27" s="145"/>
      <c r="IC27" s="145"/>
      <c r="ID27" s="145"/>
      <c r="IE27" s="145"/>
      <c r="IF27" s="145"/>
      <c r="IG27" s="145"/>
      <c r="IH27" s="145"/>
      <c r="II27" s="145"/>
      <c r="IJ27" s="145"/>
      <c r="IK27" s="145"/>
      <c r="IL27" s="145"/>
      <c r="IM27" s="145"/>
      <c r="IN27" s="145"/>
      <c r="IO27" s="145"/>
      <c r="IP27" s="145"/>
      <c r="IQ27" s="145"/>
      <c r="IR27" s="145"/>
      <c r="IS27" s="145"/>
      <c r="IT27" s="145"/>
      <c r="IU27" s="145"/>
      <c r="IV27" s="145"/>
    </row>
    <row r="28" spans="1:256" ht="112.5" customHeight="1">
      <c r="A28" s="223"/>
      <c r="B28" s="223"/>
      <c r="C28" s="224"/>
      <c r="D28" s="224"/>
      <c r="E28" s="142"/>
      <c r="F28" s="225" t="s">
        <v>130</v>
      </c>
      <c r="G28" s="226"/>
      <c r="H28" s="226"/>
      <c r="I28" s="226"/>
      <c r="J28" s="227" t="s">
        <v>131</v>
      </c>
      <c r="K28" s="228"/>
      <c r="L28" s="228"/>
      <c r="M28" s="144"/>
      <c r="N28" s="145"/>
      <c r="O28" s="145"/>
      <c r="P28" s="146"/>
      <c r="Q28" s="146"/>
      <c r="R28" s="146"/>
      <c r="S28" s="146"/>
      <c r="T28" s="146"/>
      <c r="U28" s="146"/>
      <c r="V28" s="146"/>
      <c r="W28" s="146"/>
      <c r="X28" s="146"/>
      <c r="Y28" s="146"/>
      <c r="Z28" s="146"/>
      <c r="AA28" s="146"/>
      <c r="AB28" s="146"/>
      <c r="AC28" s="146"/>
      <c r="AD28" s="146"/>
      <c r="AE28" s="146"/>
      <c r="AF28" s="146"/>
      <c r="AG28" s="146"/>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5"/>
      <c r="CX28" s="145"/>
      <c r="CY28" s="145"/>
      <c r="CZ28" s="145"/>
      <c r="DA28" s="145"/>
      <c r="DB28" s="145"/>
      <c r="DC28" s="145"/>
      <c r="DD28" s="145"/>
      <c r="DE28" s="145"/>
      <c r="DF28" s="145"/>
      <c r="DG28" s="145"/>
      <c r="DH28" s="145"/>
      <c r="DI28" s="145"/>
      <c r="DJ28" s="145"/>
      <c r="DK28" s="145"/>
      <c r="DL28" s="145"/>
      <c r="DM28" s="145"/>
      <c r="DN28" s="145"/>
      <c r="DO28" s="145"/>
      <c r="DP28" s="145"/>
      <c r="DQ28" s="145"/>
      <c r="DR28" s="145"/>
      <c r="DS28" s="145"/>
      <c r="DT28" s="145"/>
      <c r="DU28" s="145"/>
      <c r="DV28" s="145"/>
      <c r="DW28" s="145"/>
      <c r="DX28" s="145"/>
      <c r="DY28" s="145"/>
      <c r="DZ28" s="145"/>
      <c r="EA28" s="145"/>
      <c r="EB28" s="145"/>
      <c r="EC28" s="145"/>
      <c r="ED28" s="145"/>
      <c r="EE28" s="145"/>
      <c r="EF28" s="145"/>
      <c r="EG28" s="145"/>
      <c r="EH28" s="145"/>
      <c r="EI28" s="145"/>
      <c r="EJ28" s="145"/>
      <c r="EK28" s="145"/>
      <c r="EL28" s="145"/>
      <c r="EM28" s="145"/>
      <c r="EN28" s="145"/>
      <c r="EO28" s="145"/>
      <c r="EP28" s="145"/>
      <c r="EQ28" s="145"/>
      <c r="ER28" s="145"/>
      <c r="ES28" s="145"/>
      <c r="ET28" s="145"/>
      <c r="EU28" s="145"/>
      <c r="EV28" s="145"/>
      <c r="EW28" s="145"/>
      <c r="EX28" s="145"/>
      <c r="EY28" s="145"/>
      <c r="EZ28" s="145"/>
      <c r="FA28" s="145"/>
      <c r="FB28" s="145"/>
      <c r="FC28" s="145"/>
      <c r="FD28" s="145"/>
      <c r="FE28" s="145"/>
      <c r="FF28" s="145"/>
      <c r="FG28" s="145"/>
      <c r="FH28" s="145"/>
      <c r="FI28" s="145"/>
      <c r="FJ28" s="145"/>
      <c r="FK28" s="145"/>
      <c r="FL28" s="145"/>
      <c r="FM28" s="145"/>
      <c r="FN28" s="145"/>
      <c r="FO28" s="145"/>
      <c r="FP28" s="145"/>
      <c r="FQ28" s="145"/>
      <c r="FR28" s="145"/>
      <c r="FS28" s="145"/>
      <c r="FT28" s="145"/>
      <c r="FU28" s="145"/>
      <c r="FV28" s="145"/>
      <c r="FW28" s="145"/>
      <c r="FX28" s="145"/>
      <c r="FY28" s="145"/>
      <c r="FZ28" s="145"/>
      <c r="GA28" s="145"/>
      <c r="GB28" s="145"/>
      <c r="GC28" s="145"/>
      <c r="GD28" s="145"/>
      <c r="GE28" s="145"/>
      <c r="GF28" s="145"/>
      <c r="GG28" s="145"/>
      <c r="GH28" s="145"/>
      <c r="GI28" s="145"/>
      <c r="GJ28" s="145"/>
      <c r="GK28" s="145"/>
      <c r="GL28" s="145"/>
      <c r="GM28" s="145"/>
      <c r="GN28" s="145"/>
      <c r="GO28" s="145"/>
      <c r="GP28" s="145"/>
      <c r="GQ28" s="145"/>
      <c r="GR28" s="145"/>
      <c r="GS28" s="145"/>
      <c r="GT28" s="145"/>
      <c r="GU28" s="145"/>
      <c r="GV28" s="145"/>
      <c r="GW28" s="145"/>
      <c r="GX28" s="145"/>
      <c r="GY28" s="145"/>
      <c r="GZ28" s="145"/>
      <c r="HA28" s="145"/>
      <c r="HB28" s="145"/>
      <c r="HC28" s="145"/>
      <c r="HD28" s="145"/>
      <c r="HE28" s="145"/>
      <c r="HF28" s="145"/>
      <c r="HG28" s="145"/>
      <c r="HH28" s="145"/>
      <c r="HI28" s="145"/>
      <c r="HJ28" s="145"/>
      <c r="HK28" s="145"/>
      <c r="HL28" s="145"/>
      <c r="HM28" s="145"/>
      <c r="HN28" s="145"/>
      <c r="HO28" s="145"/>
      <c r="HP28" s="145"/>
      <c r="HQ28" s="145"/>
      <c r="HR28" s="145"/>
      <c r="HS28" s="145"/>
      <c r="HT28" s="145"/>
      <c r="HU28" s="145"/>
      <c r="HV28" s="145"/>
      <c r="HW28" s="145"/>
      <c r="HX28" s="145"/>
      <c r="HY28" s="145"/>
      <c r="HZ28" s="145"/>
      <c r="IA28" s="145"/>
      <c r="IB28" s="145"/>
      <c r="IC28" s="145"/>
      <c r="ID28" s="145"/>
      <c r="IE28" s="145"/>
      <c r="IF28" s="145"/>
      <c r="IG28" s="145"/>
      <c r="IH28" s="145"/>
      <c r="II28" s="145"/>
      <c r="IJ28" s="145"/>
      <c r="IK28" s="145"/>
      <c r="IL28" s="145"/>
      <c r="IM28" s="145"/>
      <c r="IN28" s="145"/>
      <c r="IO28" s="145"/>
      <c r="IP28" s="145"/>
      <c r="IQ28" s="145"/>
      <c r="IR28" s="145"/>
      <c r="IS28" s="145"/>
      <c r="IT28" s="145"/>
      <c r="IU28" s="145"/>
      <c r="IV28" s="145"/>
    </row>
    <row r="29" spans="1:256" s="178" customFormat="1" ht="49.5" customHeight="1">
      <c r="A29" s="223"/>
      <c r="B29" s="223"/>
      <c r="C29" s="229" t="s">
        <v>132</v>
      </c>
      <c r="D29" s="142"/>
      <c r="E29" s="142"/>
      <c r="F29" s="230" t="s">
        <v>133</v>
      </c>
      <c r="G29" s="231" t="str">
        <f>'[4]vnos podatkov'!$E$10</f>
        <v>ANJA REGENT</v>
      </c>
      <c r="H29" s="231" t="str">
        <f>'[4]vnos podatkov'!$E$10</f>
        <v>ANJA REGENT</v>
      </c>
      <c r="I29" s="231" t="str">
        <f>'[4]vnos podatkov'!$E$10</f>
        <v>ANJA REGENT</v>
      </c>
      <c r="J29" s="227" t="s">
        <v>131</v>
      </c>
      <c r="K29" s="232"/>
      <c r="L29" s="232"/>
      <c r="M29" s="144"/>
      <c r="N29" s="174"/>
      <c r="O29" s="174"/>
      <c r="P29" s="233"/>
      <c r="Q29" s="233"/>
      <c r="R29" s="233"/>
      <c r="S29" s="233"/>
      <c r="T29" s="233"/>
      <c r="U29" s="233"/>
      <c r="V29" s="233"/>
      <c r="W29" s="233"/>
      <c r="X29" s="233"/>
      <c r="Y29" s="233"/>
      <c r="Z29" s="233"/>
      <c r="AA29" s="233"/>
      <c r="AB29" s="233"/>
      <c r="AC29" s="233"/>
      <c r="AD29" s="233"/>
      <c r="AE29" s="233"/>
      <c r="AF29" s="233"/>
      <c r="AG29" s="233"/>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c r="BS29" s="174"/>
      <c r="BT29" s="174"/>
      <c r="BU29" s="174"/>
      <c r="BV29" s="174"/>
      <c r="BW29" s="174"/>
      <c r="BX29" s="174"/>
      <c r="BY29" s="174"/>
      <c r="BZ29" s="174"/>
      <c r="CA29" s="174"/>
      <c r="CB29" s="174"/>
      <c r="CC29" s="174"/>
      <c r="CD29" s="174"/>
      <c r="CE29" s="174"/>
      <c r="CF29" s="174"/>
      <c r="CG29" s="174"/>
      <c r="CH29" s="174"/>
      <c r="CI29" s="174"/>
      <c r="CJ29" s="174"/>
      <c r="CK29" s="174"/>
      <c r="CL29" s="174"/>
      <c r="CM29" s="174"/>
      <c r="CN29" s="174"/>
      <c r="CO29" s="174"/>
      <c r="CP29" s="174"/>
      <c r="CQ29" s="174"/>
      <c r="CR29" s="174"/>
      <c r="CS29" s="174"/>
      <c r="CT29" s="174"/>
      <c r="CU29" s="174"/>
      <c r="CV29" s="174"/>
      <c r="CW29" s="174"/>
      <c r="CX29" s="174"/>
      <c r="CY29" s="174"/>
      <c r="CZ29" s="174"/>
      <c r="DA29" s="174"/>
      <c r="DB29" s="174"/>
      <c r="DC29" s="174"/>
      <c r="DD29" s="174"/>
      <c r="DE29" s="174"/>
      <c r="DF29" s="174"/>
      <c r="DG29" s="174"/>
      <c r="DH29" s="174"/>
      <c r="DI29" s="174"/>
      <c r="DJ29" s="174"/>
      <c r="DK29" s="174"/>
      <c r="DL29" s="174"/>
      <c r="DM29" s="174"/>
      <c r="DN29" s="174"/>
      <c r="DO29" s="174"/>
      <c r="DP29" s="174"/>
      <c r="DQ29" s="174"/>
      <c r="DR29" s="174"/>
      <c r="DS29" s="174"/>
      <c r="DT29" s="174"/>
      <c r="DU29" s="174"/>
      <c r="DV29" s="174"/>
      <c r="DW29" s="174"/>
      <c r="DX29" s="174"/>
      <c r="DY29" s="174"/>
      <c r="DZ29" s="174"/>
      <c r="EA29" s="174"/>
      <c r="EB29" s="174"/>
      <c r="EC29" s="174"/>
      <c r="ED29" s="174"/>
      <c r="EE29" s="174"/>
      <c r="EF29" s="174"/>
      <c r="EG29" s="174"/>
      <c r="EH29" s="174"/>
      <c r="EI29" s="174"/>
      <c r="EJ29" s="174"/>
      <c r="EK29" s="174"/>
      <c r="EL29" s="174"/>
      <c r="EM29" s="174"/>
      <c r="EN29" s="174"/>
      <c r="EO29" s="174"/>
      <c r="EP29" s="174"/>
      <c r="EQ29" s="174"/>
      <c r="ER29" s="174"/>
      <c r="ES29" s="174"/>
      <c r="ET29" s="174"/>
      <c r="EU29" s="174"/>
      <c r="EV29" s="174"/>
      <c r="EW29" s="174"/>
      <c r="EX29" s="174"/>
      <c r="EY29" s="174"/>
      <c r="EZ29" s="174"/>
      <c r="FA29" s="174"/>
      <c r="FB29" s="174"/>
      <c r="FC29" s="174"/>
      <c r="FD29" s="174"/>
      <c r="FE29" s="174"/>
      <c r="FF29" s="174"/>
      <c r="FG29" s="174"/>
      <c r="FH29" s="174"/>
      <c r="FI29" s="174"/>
      <c r="FJ29" s="174"/>
      <c r="FK29" s="174"/>
      <c r="FL29" s="174"/>
      <c r="FM29" s="174"/>
      <c r="FN29" s="174"/>
      <c r="FO29" s="174"/>
      <c r="FP29" s="174"/>
      <c r="FQ29" s="174"/>
      <c r="FR29" s="174"/>
      <c r="FS29" s="174"/>
      <c r="FT29" s="174"/>
      <c r="FU29" s="174"/>
      <c r="FV29" s="174"/>
      <c r="FW29" s="174"/>
      <c r="FX29" s="174"/>
      <c r="FY29" s="174"/>
      <c r="FZ29" s="174"/>
      <c r="GA29" s="174"/>
      <c r="GB29" s="174"/>
      <c r="GC29" s="174"/>
      <c r="GD29" s="174"/>
      <c r="GE29" s="174"/>
      <c r="GF29" s="174"/>
      <c r="GG29" s="174"/>
      <c r="GH29" s="174"/>
      <c r="GI29" s="174"/>
      <c r="GJ29" s="174"/>
      <c r="GK29" s="174"/>
      <c r="GL29" s="174"/>
      <c r="GM29" s="174"/>
      <c r="GN29" s="174"/>
      <c r="GO29" s="174"/>
      <c r="GP29" s="174"/>
      <c r="GQ29" s="174"/>
      <c r="GR29" s="174"/>
      <c r="GS29" s="174"/>
      <c r="GT29" s="174"/>
      <c r="GU29" s="174"/>
      <c r="GV29" s="174"/>
      <c r="GW29" s="174"/>
      <c r="GX29" s="174"/>
      <c r="GY29" s="174"/>
      <c r="GZ29" s="174"/>
      <c r="HA29" s="174"/>
      <c r="HB29" s="174"/>
      <c r="HC29" s="174"/>
      <c r="HD29" s="174"/>
      <c r="HE29" s="174"/>
      <c r="HF29" s="174"/>
      <c r="HG29" s="174"/>
      <c r="HH29" s="174"/>
      <c r="HI29" s="174"/>
      <c r="HJ29" s="174"/>
      <c r="HK29" s="174"/>
      <c r="HL29" s="174"/>
      <c r="HM29" s="174"/>
      <c r="HN29" s="174"/>
      <c r="HO29" s="174"/>
      <c r="HP29" s="174"/>
      <c r="HQ29" s="174"/>
      <c r="HR29" s="174"/>
      <c r="HS29" s="174"/>
      <c r="HT29" s="174"/>
      <c r="HU29" s="174"/>
      <c r="HV29" s="174"/>
      <c r="HW29" s="174"/>
      <c r="HX29" s="174"/>
      <c r="HY29" s="174"/>
      <c r="HZ29" s="174"/>
      <c r="IA29" s="174"/>
      <c r="IB29" s="174"/>
      <c r="IC29" s="174"/>
      <c r="ID29" s="174"/>
      <c r="IE29" s="174"/>
      <c r="IF29" s="174"/>
      <c r="IG29" s="174"/>
      <c r="IH29" s="174"/>
      <c r="II29" s="174"/>
      <c r="IJ29" s="174"/>
      <c r="IK29" s="174"/>
      <c r="IL29" s="174"/>
      <c r="IM29" s="174"/>
      <c r="IN29" s="174"/>
      <c r="IO29" s="174"/>
      <c r="IP29" s="174"/>
      <c r="IQ29" s="174"/>
      <c r="IR29" s="174"/>
      <c r="IS29" s="174"/>
      <c r="IT29" s="174"/>
      <c r="IU29" s="174"/>
      <c r="IV29" s="174"/>
    </row>
    <row r="30" spans="1:13" ht="49.5" customHeight="1">
      <c r="A30" s="223"/>
      <c r="B30" s="223"/>
      <c r="C30" s="234" t="s">
        <v>134</v>
      </c>
      <c r="D30" s="142"/>
      <c r="E30" s="142"/>
      <c r="F30" s="225" t="s">
        <v>135</v>
      </c>
      <c r="G30" s="231"/>
      <c r="H30" s="231"/>
      <c r="I30" s="231"/>
      <c r="J30" s="227" t="s">
        <v>131</v>
      </c>
      <c r="K30" s="232"/>
      <c r="L30" s="232"/>
      <c r="M30" s="144"/>
    </row>
    <row r="31" spans="1:256" ht="20.25">
      <c r="A31" s="223"/>
      <c r="B31" s="223"/>
      <c r="C31" s="223"/>
      <c r="D31" s="223"/>
      <c r="E31" s="223"/>
      <c r="F31" s="223"/>
      <c r="G31" s="223"/>
      <c r="H31" s="223"/>
      <c r="I31" s="223"/>
      <c r="J31" s="223"/>
      <c r="K31" s="223"/>
      <c r="L31" s="223"/>
      <c r="M31" s="144"/>
      <c r="N31" s="236"/>
      <c r="O31" s="236"/>
      <c r="P31" s="237"/>
      <c r="Q31" s="237"/>
      <c r="R31" s="237"/>
      <c r="S31" s="237"/>
      <c r="T31" s="237"/>
      <c r="U31" s="237"/>
      <c r="V31" s="237"/>
      <c r="W31" s="237"/>
      <c r="X31" s="237"/>
      <c r="Y31" s="237"/>
      <c r="Z31" s="237"/>
      <c r="AA31" s="237"/>
      <c r="AB31" s="237"/>
      <c r="AC31" s="237"/>
      <c r="AD31" s="237"/>
      <c r="AE31" s="237"/>
      <c r="AF31" s="237"/>
      <c r="AG31" s="237"/>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c r="BS31" s="236"/>
      <c r="BT31" s="236"/>
      <c r="BU31" s="236"/>
      <c r="BV31" s="236"/>
      <c r="BW31" s="236"/>
      <c r="BX31" s="236"/>
      <c r="BY31" s="236"/>
      <c r="BZ31" s="236"/>
      <c r="CA31" s="236"/>
      <c r="CB31" s="236"/>
      <c r="CC31" s="236"/>
      <c r="CD31" s="236"/>
      <c r="CE31" s="236"/>
      <c r="CF31" s="236"/>
      <c r="CG31" s="236"/>
      <c r="CH31" s="236"/>
      <c r="CI31" s="236"/>
      <c r="CJ31" s="236"/>
      <c r="CK31" s="236"/>
      <c r="CL31" s="236"/>
      <c r="CM31" s="236"/>
      <c r="CN31" s="236"/>
      <c r="CO31" s="236"/>
      <c r="CP31" s="236"/>
      <c r="CQ31" s="236"/>
      <c r="CR31" s="236"/>
      <c r="CS31" s="236"/>
      <c r="CT31" s="236"/>
      <c r="CU31" s="236"/>
      <c r="CV31" s="236"/>
      <c r="CW31" s="236"/>
      <c r="CX31" s="236"/>
      <c r="CY31" s="236"/>
      <c r="CZ31" s="236"/>
      <c r="DA31" s="236"/>
      <c r="DB31" s="236"/>
      <c r="DC31" s="236"/>
      <c r="DD31" s="236"/>
      <c r="DE31" s="236"/>
      <c r="DF31" s="236"/>
      <c r="DG31" s="236"/>
      <c r="DH31" s="236"/>
      <c r="DI31" s="236"/>
      <c r="DJ31" s="236"/>
      <c r="DK31" s="236"/>
      <c r="DL31" s="236"/>
      <c r="DM31" s="236"/>
      <c r="DN31" s="236"/>
      <c r="DO31" s="236"/>
      <c r="DP31" s="236"/>
      <c r="DQ31" s="236"/>
      <c r="DR31" s="236"/>
      <c r="DS31" s="236"/>
      <c r="DT31" s="236"/>
      <c r="DU31" s="236"/>
      <c r="DV31" s="236"/>
      <c r="DW31" s="236"/>
      <c r="DX31" s="236"/>
      <c r="DY31" s="236"/>
      <c r="DZ31" s="236"/>
      <c r="EA31" s="236"/>
      <c r="EB31" s="236"/>
      <c r="EC31" s="236"/>
      <c r="ED31" s="236"/>
      <c r="EE31" s="236"/>
      <c r="EF31" s="236"/>
      <c r="EG31" s="236"/>
      <c r="EH31" s="236"/>
      <c r="EI31" s="236"/>
      <c r="EJ31" s="236"/>
      <c r="EK31" s="236"/>
      <c r="EL31" s="236"/>
      <c r="EM31" s="236"/>
      <c r="EN31" s="236"/>
      <c r="EO31" s="236"/>
      <c r="EP31" s="236"/>
      <c r="EQ31" s="236"/>
      <c r="ER31" s="236"/>
      <c r="ES31" s="236"/>
      <c r="ET31" s="236"/>
      <c r="EU31" s="236"/>
      <c r="EV31" s="236"/>
      <c r="EW31" s="236"/>
      <c r="EX31" s="236"/>
      <c r="EY31" s="236"/>
      <c r="EZ31" s="236"/>
      <c r="FA31" s="236"/>
      <c r="FB31" s="236"/>
      <c r="FC31" s="236"/>
      <c r="FD31" s="236"/>
      <c r="FE31" s="236"/>
      <c r="FF31" s="236"/>
      <c r="FG31" s="236"/>
      <c r="FH31" s="236"/>
      <c r="FI31" s="236"/>
      <c r="FJ31" s="236"/>
      <c r="FK31" s="236"/>
      <c r="FL31" s="236"/>
      <c r="FM31" s="236"/>
      <c r="FN31" s="236"/>
      <c r="FO31" s="236"/>
      <c r="FP31" s="236"/>
      <c r="FQ31" s="236"/>
      <c r="FR31" s="236"/>
      <c r="FS31" s="236"/>
      <c r="FT31" s="236"/>
      <c r="FU31" s="236"/>
      <c r="FV31" s="236"/>
      <c r="FW31" s="236"/>
      <c r="FX31" s="236"/>
      <c r="FY31" s="236"/>
      <c r="FZ31" s="236"/>
      <c r="GA31" s="236"/>
      <c r="GB31" s="236"/>
      <c r="GC31" s="236"/>
      <c r="GD31" s="236"/>
      <c r="GE31" s="236"/>
      <c r="GF31" s="236"/>
      <c r="GG31" s="236"/>
      <c r="GH31" s="236"/>
      <c r="GI31" s="236"/>
      <c r="GJ31" s="236"/>
      <c r="GK31" s="236"/>
      <c r="GL31" s="236"/>
      <c r="GM31" s="236"/>
      <c r="GN31" s="236"/>
      <c r="GO31" s="236"/>
      <c r="GP31" s="236"/>
      <c r="GQ31" s="236"/>
      <c r="GR31" s="236"/>
      <c r="GS31" s="236"/>
      <c r="GT31" s="236"/>
      <c r="GU31" s="236"/>
      <c r="GV31" s="236"/>
      <c r="GW31" s="236"/>
      <c r="GX31" s="236"/>
      <c r="GY31" s="236"/>
      <c r="GZ31" s="236"/>
      <c r="HA31" s="236"/>
      <c r="HB31" s="236"/>
      <c r="HC31" s="236"/>
      <c r="HD31" s="236"/>
      <c r="HE31" s="236"/>
      <c r="HF31" s="236"/>
      <c r="HG31" s="236"/>
      <c r="HH31" s="236"/>
      <c r="HI31" s="236"/>
      <c r="HJ31" s="236"/>
      <c r="HK31" s="236"/>
      <c r="HL31" s="236"/>
      <c r="HM31" s="236"/>
      <c r="HN31" s="236"/>
      <c r="HO31" s="236"/>
      <c r="HP31" s="236"/>
      <c r="HQ31" s="236"/>
      <c r="HR31" s="236"/>
      <c r="HS31" s="236"/>
      <c r="HT31" s="236"/>
      <c r="HU31" s="236"/>
      <c r="HV31" s="236"/>
      <c r="HW31" s="236"/>
      <c r="HX31" s="236"/>
      <c r="HY31" s="236"/>
      <c r="HZ31" s="236"/>
      <c r="IA31" s="236"/>
      <c r="IB31" s="236"/>
      <c r="IC31" s="236"/>
      <c r="ID31" s="236"/>
      <c r="IE31" s="236"/>
      <c r="IF31" s="236"/>
      <c r="IG31" s="236"/>
      <c r="IH31" s="236"/>
      <c r="II31" s="236"/>
      <c r="IJ31" s="236"/>
      <c r="IK31" s="236"/>
      <c r="IL31" s="236"/>
      <c r="IM31" s="236"/>
      <c r="IN31" s="236"/>
      <c r="IO31" s="236"/>
      <c r="IP31" s="236"/>
      <c r="IQ31" s="236"/>
      <c r="IR31" s="236"/>
      <c r="IS31" s="236"/>
      <c r="IT31" s="236"/>
      <c r="IU31" s="236"/>
      <c r="IV31" s="236"/>
    </row>
    <row r="32" spans="1:256" s="178" customFormat="1" ht="31.5">
      <c r="A32" s="229"/>
      <c r="B32" s="229"/>
      <c r="C32" s="229"/>
      <c r="D32" s="229"/>
      <c r="E32" s="229"/>
      <c r="F32" s="147"/>
      <c r="G32" s="229"/>
      <c r="H32" s="229"/>
      <c r="I32" s="229"/>
      <c r="J32" s="229"/>
      <c r="K32" s="229"/>
      <c r="L32" s="229"/>
      <c r="M32" s="238"/>
      <c r="N32" s="174"/>
      <c r="O32" s="174"/>
      <c r="P32" s="233"/>
      <c r="Q32" s="233"/>
      <c r="R32" s="233"/>
      <c r="S32" s="233"/>
      <c r="T32" s="233"/>
      <c r="U32" s="233"/>
      <c r="V32" s="233"/>
      <c r="W32" s="233"/>
      <c r="X32" s="233"/>
      <c r="Y32" s="233"/>
      <c r="Z32" s="233"/>
      <c r="AA32" s="233"/>
      <c r="AB32" s="233"/>
      <c r="AC32" s="233"/>
      <c r="AD32" s="233"/>
      <c r="AE32" s="233"/>
      <c r="AF32" s="233"/>
      <c r="AG32" s="233"/>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c r="BS32" s="174"/>
      <c r="BT32" s="174"/>
      <c r="BU32" s="174"/>
      <c r="BV32" s="174"/>
      <c r="BW32" s="174"/>
      <c r="BX32" s="174"/>
      <c r="BY32" s="174"/>
      <c r="BZ32" s="174"/>
      <c r="CA32" s="174"/>
      <c r="CB32" s="174"/>
      <c r="CC32" s="174"/>
      <c r="CD32" s="174"/>
      <c r="CE32" s="174"/>
      <c r="CF32" s="174"/>
      <c r="CG32" s="174"/>
      <c r="CH32" s="174"/>
      <c r="CI32" s="174"/>
      <c r="CJ32" s="174"/>
      <c r="CK32" s="174"/>
      <c r="CL32" s="174"/>
      <c r="CM32" s="174"/>
      <c r="CN32" s="174"/>
      <c r="CO32" s="174"/>
      <c r="CP32" s="174"/>
      <c r="CQ32" s="174"/>
      <c r="CR32" s="174"/>
      <c r="CS32" s="174"/>
      <c r="CT32" s="174"/>
      <c r="CU32" s="174"/>
      <c r="CV32" s="174"/>
      <c r="CW32" s="174"/>
      <c r="CX32" s="174"/>
      <c r="CY32" s="174"/>
      <c r="CZ32" s="174"/>
      <c r="DA32" s="174"/>
      <c r="DB32" s="174"/>
      <c r="DC32" s="174"/>
      <c r="DD32" s="174"/>
      <c r="DE32" s="174"/>
      <c r="DF32" s="174"/>
      <c r="DG32" s="174"/>
      <c r="DH32" s="174"/>
      <c r="DI32" s="174"/>
      <c r="DJ32" s="174"/>
      <c r="DK32" s="174"/>
      <c r="DL32" s="174"/>
      <c r="DM32" s="174"/>
      <c r="DN32" s="174"/>
      <c r="DO32" s="174"/>
      <c r="DP32" s="174"/>
      <c r="DQ32" s="174"/>
      <c r="DR32" s="174"/>
      <c r="DS32" s="174"/>
      <c r="DT32" s="174"/>
      <c r="DU32" s="174"/>
      <c r="DV32" s="174"/>
      <c r="DW32" s="174"/>
      <c r="DX32" s="174"/>
      <c r="DY32" s="174"/>
      <c r="DZ32" s="174"/>
      <c r="EA32" s="174"/>
      <c r="EB32" s="174"/>
      <c r="EC32" s="174"/>
      <c r="ED32" s="174"/>
      <c r="EE32" s="174"/>
      <c r="EF32" s="174"/>
      <c r="EG32" s="174"/>
      <c r="EH32" s="174"/>
      <c r="EI32" s="174"/>
      <c r="EJ32" s="174"/>
      <c r="EK32" s="174"/>
      <c r="EL32" s="174"/>
      <c r="EM32" s="174"/>
      <c r="EN32" s="174"/>
      <c r="EO32" s="174"/>
      <c r="EP32" s="174"/>
      <c r="EQ32" s="174"/>
      <c r="ER32" s="174"/>
      <c r="ES32" s="174"/>
      <c r="ET32" s="174"/>
      <c r="EU32" s="174"/>
      <c r="EV32" s="174"/>
      <c r="EW32" s="174"/>
      <c r="EX32" s="174"/>
      <c r="EY32" s="174"/>
      <c r="EZ32" s="174"/>
      <c r="FA32" s="174"/>
      <c r="FB32" s="174"/>
      <c r="FC32" s="174"/>
      <c r="FD32" s="174"/>
      <c r="FE32" s="174"/>
      <c r="FF32" s="174"/>
      <c r="FG32" s="174"/>
      <c r="FH32" s="174"/>
      <c r="FI32" s="174"/>
      <c r="FJ32" s="174"/>
      <c r="FK32" s="174"/>
      <c r="FL32" s="174"/>
      <c r="FM32" s="174"/>
      <c r="FN32" s="174"/>
      <c r="FO32" s="174"/>
      <c r="FP32" s="174"/>
      <c r="FQ32" s="174"/>
      <c r="FR32" s="174"/>
      <c r="FS32" s="174"/>
      <c r="FT32" s="174"/>
      <c r="FU32" s="174"/>
      <c r="FV32" s="174"/>
      <c r="FW32" s="174"/>
      <c r="FX32" s="174"/>
      <c r="FY32" s="174"/>
      <c r="FZ32" s="174"/>
      <c r="GA32" s="174"/>
      <c r="GB32" s="174"/>
      <c r="GC32" s="174"/>
      <c r="GD32" s="174"/>
      <c r="GE32" s="174"/>
      <c r="GF32" s="174"/>
      <c r="GG32" s="174"/>
      <c r="GH32" s="174"/>
      <c r="GI32" s="174"/>
      <c r="GJ32" s="174"/>
      <c r="GK32" s="174"/>
      <c r="GL32" s="174"/>
      <c r="GM32" s="174"/>
      <c r="GN32" s="174"/>
      <c r="GO32" s="174"/>
      <c r="GP32" s="174"/>
      <c r="GQ32" s="174"/>
      <c r="GR32" s="174"/>
      <c r="GS32" s="174"/>
      <c r="GT32" s="174"/>
      <c r="GU32" s="174"/>
      <c r="GV32" s="174"/>
      <c r="GW32" s="174"/>
      <c r="GX32" s="174"/>
      <c r="GY32" s="174"/>
      <c r="GZ32" s="174"/>
      <c r="HA32" s="174"/>
      <c r="HB32" s="174"/>
      <c r="HC32" s="174"/>
      <c r="HD32" s="174"/>
      <c r="HE32" s="174"/>
      <c r="HF32" s="174"/>
      <c r="HG32" s="174"/>
      <c r="HH32" s="174"/>
      <c r="HI32" s="174"/>
      <c r="HJ32" s="174"/>
      <c r="HK32" s="174"/>
      <c r="HL32" s="174"/>
      <c r="HM32" s="174"/>
      <c r="HN32" s="174"/>
      <c r="HO32" s="174"/>
      <c r="HP32" s="174"/>
      <c r="HQ32" s="174"/>
      <c r="HR32" s="174"/>
      <c r="HS32" s="174"/>
      <c r="HT32" s="174"/>
      <c r="HU32" s="174"/>
      <c r="HV32" s="174"/>
      <c r="HW32" s="174"/>
      <c r="HX32" s="174"/>
      <c r="HY32" s="174"/>
      <c r="HZ32" s="174"/>
      <c r="IA32" s="174"/>
      <c r="IB32" s="174"/>
      <c r="IC32" s="174"/>
      <c r="ID32" s="174"/>
      <c r="IE32" s="174"/>
      <c r="IF32" s="174"/>
      <c r="IG32" s="174"/>
      <c r="IH32" s="174"/>
      <c r="II32" s="174"/>
      <c r="IJ32" s="174"/>
      <c r="IK32" s="174"/>
      <c r="IL32" s="174"/>
      <c r="IM32" s="174"/>
      <c r="IN32" s="174"/>
      <c r="IO32" s="174"/>
      <c r="IP32" s="174"/>
      <c r="IQ32" s="174"/>
      <c r="IR32" s="174"/>
      <c r="IS32" s="174"/>
      <c r="IT32" s="174"/>
      <c r="IU32" s="174"/>
      <c r="IV32" s="174"/>
    </row>
    <row r="33" spans="1:256" ht="21">
      <c r="A33" s="239"/>
      <c r="B33" s="240"/>
      <c r="C33" s="240"/>
      <c r="D33" s="240"/>
      <c r="E33" s="240"/>
      <c r="F33" s="240"/>
      <c r="G33" s="240"/>
      <c r="H33" s="240"/>
      <c r="I33" s="240"/>
      <c r="J33" s="240"/>
      <c r="K33" s="240"/>
      <c r="L33" s="240"/>
      <c r="M33" s="241"/>
      <c r="N33" s="236"/>
      <c r="O33" s="236"/>
      <c r="P33" s="237"/>
      <c r="Q33" s="237"/>
      <c r="R33" s="237"/>
      <c r="S33" s="237"/>
      <c r="T33" s="237"/>
      <c r="U33" s="237"/>
      <c r="V33" s="237"/>
      <c r="W33" s="237"/>
      <c r="X33" s="237"/>
      <c r="Y33" s="237"/>
      <c r="Z33" s="237"/>
      <c r="AA33" s="237"/>
      <c r="AB33" s="237"/>
      <c r="AC33" s="237"/>
      <c r="AD33" s="237"/>
      <c r="AE33" s="237"/>
      <c r="AF33" s="237"/>
      <c r="AG33" s="237"/>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S33" s="236"/>
      <c r="BT33" s="236"/>
      <c r="BU33" s="236"/>
      <c r="BV33" s="236"/>
      <c r="BW33" s="236"/>
      <c r="BX33" s="236"/>
      <c r="BY33" s="236"/>
      <c r="BZ33" s="236"/>
      <c r="CA33" s="236"/>
      <c r="CB33" s="236"/>
      <c r="CC33" s="236"/>
      <c r="CD33" s="236"/>
      <c r="CE33" s="236"/>
      <c r="CF33" s="236"/>
      <c r="CG33" s="236"/>
      <c r="CH33" s="236"/>
      <c r="CI33" s="236"/>
      <c r="CJ33" s="236"/>
      <c r="CK33" s="236"/>
      <c r="CL33" s="236"/>
      <c r="CM33" s="236"/>
      <c r="CN33" s="236"/>
      <c r="CO33" s="236"/>
      <c r="CP33" s="236"/>
      <c r="CQ33" s="236"/>
      <c r="CR33" s="236"/>
      <c r="CS33" s="236"/>
      <c r="CT33" s="236"/>
      <c r="CU33" s="236"/>
      <c r="CV33" s="236"/>
      <c r="CW33" s="236"/>
      <c r="CX33" s="236"/>
      <c r="CY33" s="236"/>
      <c r="CZ33" s="236"/>
      <c r="DA33" s="236"/>
      <c r="DB33" s="236"/>
      <c r="DC33" s="236"/>
      <c r="DD33" s="236"/>
      <c r="DE33" s="236"/>
      <c r="DF33" s="236"/>
      <c r="DG33" s="236"/>
      <c r="DH33" s="236"/>
      <c r="DI33" s="236"/>
      <c r="DJ33" s="236"/>
      <c r="DK33" s="236"/>
      <c r="DL33" s="236"/>
      <c r="DM33" s="236"/>
      <c r="DN33" s="236"/>
      <c r="DO33" s="236"/>
      <c r="DP33" s="236"/>
      <c r="DQ33" s="236"/>
      <c r="DR33" s="236"/>
      <c r="DS33" s="236"/>
      <c r="DT33" s="236"/>
      <c r="DU33" s="236"/>
      <c r="DV33" s="236"/>
      <c r="DW33" s="236"/>
      <c r="DX33" s="236"/>
      <c r="DY33" s="236"/>
      <c r="DZ33" s="236"/>
      <c r="EA33" s="236"/>
      <c r="EB33" s="236"/>
      <c r="EC33" s="236"/>
      <c r="ED33" s="236"/>
      <c r="EE33" s="236"/>
      <c r="EF33" s="236"/>
      <c r="EG33" s="236"/>
      <c r="EH33" s="236"/>
      <c r="EI33" s="236"/>
      <c r="EJ33" s="236"/>
      <c r="EK33" s="236"/>
      <c r="EL33" s="236"/>
      <c r="EM33" s="236"/>
      <c r="EN33" s="236"/>
      <c r="EO33" s="236"/>
      <c r="EP33" s="236"/>
      <c r="EQ33" s="236"/>
      <c r="ER33" s="236"/>
      <c r="ES33" s="236"/>
      <c r="ET33" s="236"/>
      <c r="EU33" s="236"/>
      <c r="EV33" s="236"/>
      <c r="EW33" s="236"/>
      <c r="EX33" s="236"/>
      <c r="EY33" s="236"/>
      <c r="EZ33" s="236"/>
      <c r="FA33" s="236"/>
      <c r="FB33" s="236"/>
      <c r="FC33" s="236"/>
      <c r="FD33" s="236"/>
      <c r="FE33" s="236"/>
      <c r="FF33" s="236"/>
      <c r="FG33" s="236"/>
      <c r="FH33" s="236"/>
      <c r="FI33" s="236"/>
      <c r="FJ33" s="236"/>
      <c r="FK33" s="236"/>
      <c r="FL33" s="236"/>
      <c r="FM33" s="236"/>
      <c r="FN33" s="236"/>
      <c r="FO33" s="236"/>
      <c r="FP33" s="236"/>
      <c r="FQ33" s="236"/>
      <c r="FR33" s="236"/>
      <c r="FS33" s="236"/>
      <c r="FT33" s="236"/>
      <c r="FU33" s="236"/>
      <c r="FV33" s="236"/>
      <c r="FW33" s="236"/>
      <c r="FX33" s="236"/>
      <c r="FY33" s="236"/>
      <c r="FZ33" s="236"/>
      <c r="GA33" s="236"/>
      <c r="GB33" s="236"/>
      <c r="GC33" s="236"/>
      <c r="GD33" s="236"/>
      <c r="GE33" s="236"/>
      <c r="GF33" s="236"/>
      <c r="GG33" s="236"/>
      <c r="GH33" s="236"/>
      <c r="GI33" s="236"/>
      <c r="GJ33" s="236"/>
      <c r="GK33" s="236"/>
      <c r="GL33" s="236"/>
      <c r="GM33" s="236"/>
      <c r="GN33" s="236"/>
      <c r="GO33" s="236"/>
      <c r="GP33" s="236"/>
      <c r="GQ33" s="236"/>
      <c r="GR33" s="236"/>
      <c r="GS33" s="236"/>
      <c r="GT33" s="236"/>
      <c r="GU33" s="236"/>
      <c r="GV33" s="236"/>
      <c r="GW33" s="236"/>
      <c r="GX33" s="236"/>
      <c r="GY33" s="236"/>
      <c r="GZ33" s="236"/>
      <c r="HA33" s="236"/>
      <c r="HB33" s="236"/>
      <c r="HC33" s="236"/>
      <c r="HD33" s="236"/>
      <c r="HE33" s="236"/>
      <c r="HF33" s="236"/>
      <c r="HG33" s="236"/>
      <c r="HH33" s="236"/>
      <c r="HI33" s="236"/>
      <c r="HJ33" s="236"/>
      <c r="HK33" s="236"/>
      <c r="HL33" s="236"/>
      <c r="HM33" s="236"/>
      <c r="HN33" s="236"/>
      <c r="HO33" s="236"/>
      <c r="HP33" s="236"/>
      <c r="HQ33" s="236"/>
      <c r="HR33" s="236"/>
      <c r="HS33" s="236"/>
      <c r="HT33" s="236"/>
      <c r="HU33" s="236"/>
      <c r="HV33" s="236"/>
      <c r="HW33" s="236"/>
      <c r="HX33" s="236"/>
      <c r="HY33" s="236"/>
      <c r="HZ33" s="236"/>
      <c r="IA33" s="236"/>
      <c r="IB33" s="236"/>
      <c r="IC33" s="236"/>
      <c r="ID33" s="236"/>
      <c r="IE33" s="236"/>
      <c r="IF33" s="236"/>
      <c r="IG33" s="236"/>
      <c r="IH33" s="236"/>
      <c r="II33" s="236"/>
      <c r="IJ33" s="236"/>
      <c r="IK33" s="236"/>
      <c r="IL33" s="236"/>
      <c r="IM33" s="236"/>
      <c r="IN33" s="236"/>
      <c r="IO33" s="236"/>
      <c r="IP33" s="236"/>
      <c r="IQ33" s="236"/>
      <c r="IR33" s="236"/>
      <c r="IS33" s="236"/>
      <c r="IT33" s="236"/>
      <c r="IU33" s="236"/>
      <c r="IV33" s="236"/>
    </row>
    <row r="34" spans="14:256" ht="21">
      <c r="N34" s="145"/>
      <c r="O34" s="145"/>
      <c r="P34" s="146"/>
      <c r="Q34" s="146"/>
      <c r="R34" s="146"/>
      <c r="S34" s="146"/>
      <c r="T34" s="146"/>
      <c r="U34" s="146"/>
      <c r="V34" s="146"/>
      <c r="W34" s="146"/>
      <c r="X34" s="146"/>
      <c r="Y34" s="146"/>
      <c r="Z34" s="146"/>
      <c r="AA34" s="146"/>
      <c r="AB34" s="146"/>
      <c r="AC34" s="146"/>
      <c r="AD34" s="146"/>
      <c r="AE34" s="146"/>
      <c r="AF34" s="146"/>
      <c r="AG34" s="146"/>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A34" s="145"/>
      <c r="DB34" s="145"/>
      <c r="DC34" s="145"/>
      <c r="DD34" s="145"/>
      <c r="DE34" s="145"/>
      <c r="DF34" s="145"/>
      <c r="DG34" s="145"/>
      <c r="DH34" s="145"/>
      <c r="DI34" s="145"/>
      <c r="DJ34" s="145"/>
      <c r="DK34" s="145"/>
      <c r="DL34" s="145"/>
      <c r="DM34" s="145"/>
      <c r="DN34" s="145"/>
      <c r="DO34" s="145"/>
      <c r="DP34" s="145"/>
      <c r="DQ34" s="145"/>
      <c r="DR34" s="145"/>
      <c r="DS34" s="145"/>
      <c r="DT34" s="145"/>
      <c r="DU34" s="145"/>
      <c r="DV34" s="145"/>
      <c r="DW34" s="145"/>
      <c r="DX34" s="145"/>
      <c r="DY34" s="145"/>
      <c r="DZ34" s="145"/>
      <c r="EA34" s="145"/>
      <c r="EB34" s="145"/>
      <c r="EC34" s="145"/>
      <c r="ED34" s="145"/>
      <c r="EE34" s="145"/>
      <c r="EF34" s="145"/>
      <c r="EG34" s="145"/>
      <c r="EH34" s="145"/>
      <c r="EI34" s="145"/>
      <c r="EJ34" s="145"/>
      <c r="EK34" s="145"/>
      <c r="EL34" s="145"/>
      <c r="EM34" s="145"/>
      <c r="EN34" s="145"/>
      <c r="EO34" s="145"/>
      <c r="EP34" s="145"/>
      <c r="EQ34" s="145"/>
      <c r="ER34" s="145"/>
      <c r="ES34" s="145"/>
      <c r="ET34" s="145"/>
      <c r="EU34" s="145"/>
      <c r="EV34" s="145"/>
      <c r="EW34" s="145"/>
      <c r="EX34" s="145"/>
      <c r="EY34" s="145"/>
      <c r="EZ34" s="145"/>
      <c r="FA34" s="145"/>
      <c r="FB34" s="145"/>
      <c r="FC34" s="145"/>
      <c r="FD34" s="145"/>
      <c r="FE34" s="145"/>
      <c r="FF34" s="145"/>
      <c r="FG34" s="145"/>
      <c r="FH34" s="145"/>
      <c r="FI34" s="145"/>
      <c r="FJ34" s="145"/>
      <c r="FK34" s="145"/>
      <c r="FL34" s="145"/>
      <c r="FM34" s="145"/>
      <c r="FN34" s="145"/>
      <c r="FO34" s="145"/>
      <c r="FP34" s="145"/>
      <c r="FQ34" s="145"/>
      <c r="FR34" s="145"/>
      <c r="FS34" s="145"/>
      <c r="FT34" s="145"/>
      <c r="FU34" s="145"/>
      <c r="FV34" s="145"/>
      <c r="FW34" s="145"/>
      <c r="FX34" s="145"/>
      <c r="FY34" s="145"/>
      <c r="FZ34" s="145"/>
      <c r="GA34" s="145"/>
      <c r="GB34" s="145"/>
      <c r="GC34" s="145"/>
      <c r="GD34" s="145"/>
      <c r="GE34" s="145"/>
      <c r="GF34" s="145"/>
      <c r="GG34" s="145"/>
      <c r="GH34" s="145"/>
      <c r="GI34" s="145"/>
      <c r="GJ34" s="145"/>
      <c r="GK34" s="145"/>
      <c r="GL34" s="145"/>
      <c r="GM34" s="145"/>
      <c r="GN34" s="145"/>
      <c r="GO34" s="145"/>
      <c r="GP34" s="145"/>
      <c r="GQ34" s="145"/>
      <c r="GR34" s="145"/>
      <c r="GS34" s="145"/>
      <c r="GT34" s="145"/>
      <c r="GU34" s="145"/>
      <c r="GV34" s="145"/>
      <c r="GW34" s="145"/>
      <c r="GX34" s="145"/>
      <c r="GY34" s="145"/>
      <c r="GZ34" s="145"/>
      <c r="HA34" s="145"/>
      <c r="HB34" s="145"/>
      <c r="HC34" s="145"/>
      <c r="HD34" s="145"/>
      <c r="HE34" s="145"/>
      <c r="HF34" s="145"/>
      <c r="HG34" s="145"/>
      <c r="HH34" s="145"/>
      <c r="HI34" s="145"/>
      <c r="HJ34" s="145"/>
      <c r="HK34" s="145"/>
      <c r="HL34" s="145"/>
      <c r="HM34" s="145"/>
      <c r="HN34" s="145"/>
      <c r="HO34" s="145"/>
      <c r="HP34" s="145"/>
      <c r="HQ34" s="145"/>
      <c r="HR34" s="145"/>
      <c r="HS34" s="145"/>
      <c r="HT34" s="145"/>
      <c r="HU34" s="145"/>
      <c r="HV34" s="145"/>
      <c r="HW34" s="145"/>
      <c r="HX34" s="145"/>
      <c r="HY34" s="145"/>
      <c r="HZ34" s="145"/>
      <c r="IA34" s="145"/>
      <c r="IB34" s="145"/>
      <c r="IC34" s="145"/>
      <c r="ID34" s="145"/>
      <c r="IE34" s="145"/>
      <c r="IF34" s="145"/>
      <c r="IG34" s="145"/>
      <c r="IH34" s="145"/>
      <c r="II34" s="145"/>
      <c r="IJ34" s="145"/>
      <c r="IK34" s="145"/>
      <c r="IL34" s="145"/>
      <c r="IM34" s="145"/>
      <c r="IN34" s="145"/>
      <c r="IO34" s="145"/>
      <c r="IP34" s="145"/>
      <c r="IQ34" s="145"/>
      <c r="IR34" s="145"/>
      <c r="IS34" s="145"/>
      <c r="IT34" s="145"/>
      <c r="IU34" s="145"/>
      <c r="IV34" s="145"/>
    </row>
    <row r="35" spans="14:256" ht="21">
      <c r="N35" s="145"/>
      <c r="O35" s="145"/>
      <c r="P35" s="146"/>
      <c r="Q35" s="146"/>
      <c r="R35" s="146"/>
      <c r="S35" s="146"/>
      <c r="T35" s="146"/>
      <c r="U35" s="146"/>
      <c r="V35" s="146"/>
      <c r="W35" s="146"/>
      <c r="X35" s="146"/>
      <c r="Y35" s="146"/>
      <c r="Z35" s="146"/>
      <c r="AA35" s="146"/>
      <c r="AB35" s="146"/>
      <c r="AC35" s="146"/>
      <c r="AD35" s="146"/>
      <c r="AE35" s="146"/>
      <c r="AF35" s="146"/>
      <c r="AG35" s="146"/>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5"/>
      <c r="CL35" s="145"/>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5"/>
      <c r="DP35" s="145"/>
      <c r="DQ35" s="145"/>
      <c r="DR35" s="145"/>
      <c r="DS35" s="145"/>
      <c r="DT35" s="145"/>
      <c r="DU35" s="145"/>
      <c r="DV35" s="145"/>
      <c r="DW35" s="145"/>
      <c r="DX35" s="145"/>
      <c r="DY35" s="145"/>
      <c r="DZ35" s="145"/>
      <c r="EA35" s="145"/>
      <c r="EB35" s="145"/>
      <c r="EC35" s="145"/>
      <c r="ED35" s="145"/>
      <c r="EE35" s="145"/>
      <c r="EF35" s="145"/>
      <c r="EG35" s="145"/>
      <c r="EH35" s="145"/>
      <c r="EI35" s="145"/>
      <c r="EJ35" s="145"/>
      <c r="EK35" s="145"/>
      <c r="EL35" s="145"/>
      <c r="EM35" s="145"/>
      <c r="EN35" s="145"/>
      <c r="EO35" s="145"/>
      <c r="EP35" s="145"/>
      <c r="EQ35" s="145"/>
      <c r="ER35" s="145"/>
      <c r="ES35" s="145"/>
      <c r="ET35" s="145"/>
      <c r="EU35" s="145"/>
      <c r="EV35" s="145"/>
      <c r="EW35" s="145"/>
      <c r="EX35" s="145"/>
      <c r="EY35" s="145"/>
      <c r="EZ35" s="145"/>
      <c r="FA35" s="145"/>
      <c r="FB35" s="145"/>
      <c r="FC35" s="145"/>
      <c r="FD35" s="145"/>
      <c r="FE35" s="145"/>
      <c r="FF35" s="145"/>
      <c r="FG35" s="145"/>
      <c r="FH35" s="145"/>
      <c r="FI35" s="145"/>
      <c r="FJ35" s="145"/>
      <c r="FK35" s="145"/>
      <c r="FL35" s="145"/>
      <c r="FM35" s="145"/>
      <c r="FN35" s="145"/>
      <c r="FO35" s="145"/>
      <c r="FP35" s="145"/>
      <c r="FQ35" s="145"/>
      <c r="FR35" s="145"/>
      <c r="FS35" s="145"/>
      <c r="FT35" s="145"/>
      <c r="FU35" s="145"/>
      <c r="FV35" s="145"/>
      <c r="FW35" s="145"/>
      <c r="FX35" s="145"/>
      <c r="FY35" s="145"/>
      <c r="FZ35" s="145"/>
      <c r="GA35" s="145"/>
      <c r="GB35" s="145"/>
      <c r="GC35" s="145"/>
      <c r="GD35" s="145"/>
      <c r="GE35" s="145"/>
      <c r="GF35" s="145"/>
      <c r="GG35" s="145"/>
      <c r="GH35" s="145"/>
      <c r="GI35" s="145"/>
      <c r="GJ35" s="145"/>
      <c r="GK35" s="145"/>
      <c r="GL35" s="145"/>
      <c r="GM35" s="145"/>
      <c r="GN35" s="145"/>
      <c r="GO35" s="145"/>
      <c r="GP35" s="145"/>
      <c r="GQ35" s="145"/>
      <c r="GR35" s="145"/>
      <c r="GS35" s="145"/>
      <c r="GT35" s="145"/>
      <c r="GU35" s="145"/>
      <c r="GV35" s="145"/>
      <c r="GW35" s="145"/>
      <c r="GX35" s="145"/>
      <c r="GY35" s="145"/>
      <c r="GZ35" s="145"/>
      <c r="HA35" s="145"/>
      <c r="HB35" s="145"/>
      <c r="HC35" s="145"/>
      <c r="HD35" s="145"/>
      <c r="HE35" s="145"/>
      <c r="HF35" s="145"/>
      <c r="HG35" s="145"/>
      <c r="HH35" s="145"/>
      <c r="HI35" s="145"/>
      <c r="HJ35" s="145"/>
      <c r="HK35" s="145"/>
      <c r="HL35" s="145"/>
      <c r="HM35" s="145"/>
      <c r="HN35" s="145"/>
      <c r="HO35" s="145"/>
      <c r="HP35" s="145"/>
      <c r="HQ35" s="145"/>
      <c r="HR35" s="145"/>
      <c r="HS35" s="145"/>
      <c r="HT35" s="145"/>
      <c r="HU35" s="145"/>
      <c r="HV35" s="145"/>
      <c r="HW35" s="145"/>
      <c r="HX35" s="145"/>
      <c r="HY35" s="145"/>
      <c r="HZ35" s="145"/>
      <c r="IA35" s="145"/>
      <c r="IB35" s="145"/>
      <c r="IC35" s="145"/>
      <c r="ID35" s="145"/>
      <c r="IE35" s="145"/>
      <c r="IF35" s="145"/>
      <c r="IG35" s="145"/>
      <c r="IH35" s="145"/>
      <c r="II35" s="145"/>
      <c r="IJ35" s="145"/>
      <c r="IK35" s="145"/>
      <c r="IL35" s="145"/>
      <c r="IM35" s="145"/>
      <c r="IN35" s="145"/>
      <c r="IO35" s="145"/>
      <c r="IP35" s="145"/>
      <c r="IQ35" s="145"/>
      <c r="IR35" s="145"/>
      <c r="IS35" s="145"/>
      <c r="IT35" s="145"/>
      <c r="IU35" s="145"/>
      <c r="IV35" s="145"/>
    </row>
    <row r="36" spans="10:256" ht="30">
      <c r="J36" s="244"/>
      <c r="K36" s="244"/>
      <c r="N36" s="145"/>
      <c r="O36" s="145"/>
      <c r="P36" s="146"/>
      <c r="Q36" s="146"/>
      <c r="R36" s="146"/>
      <c r="S36" s="146"/>
      <c r="T36" s="146"/>
      <c r="U36" s="146"/>
      <c r="V36" s="146"/>
      <c r="W36" s="146"/>
      <c r="X36" s="146"/>
      <c r="Y36" s="146"/>
      <c r="Z36" s="146"/>
      <c r="AA36" s="146"/>
      <c r="AB36" s="146"/>
      <c r="AC36" s="146"/>
      <c r="AD36" s="146"/>
      <c r="AE36" s="146"/>
      <c r="AF36" s="146"/>
      <c r="AG36" s="146"/>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5"/>
      <c r="CL36" s="145"/>
      <c r="CM36" s="145"/>
      <c r="CN36" s="145"/>
      <c r="CO36" s="145"/>
      <c r="CP36" s="145"/>
      <c r="CQ36" s="145"/>
      <c r="CR36" s="145"/>
      <c r="CS36" s="145"/>
      <c r="CT36" s="145"/>
      <c r="CU36" s="145"/>
      <c r="CV36" s="145"/>
      <c r="CW36" s="145"/>
      <c r="CX36" s="145"/>
      <c r="CY36" s="145"/>
      <c r="CZ36" s="145"/>
      <c r="DA36" s="145"/>
      <c r="DB36" s="145"/>
      <c r="DC36" s="145"/>
      <c r="DD36" s="145"/>
      <c r="DE36" s="145"/>
      <c r="DF36" s="145"/>
      <c r="DG36" s="145"/>
      <c r="DH36" s="145"/>
      <c r="DI36" s="145"/>
      <c r="DJ36" s="145"/>
      <c r="DK36" s="145"/>
      <c r="DL36" s="145"/>
      <c r="DM36" s="145"/>
      <c r="DN36" s="145"/>
      <c r="DO36" s="145"/>
      <c r="DP36" s="145"/>
      <c r="DQ36" s="145"/>
      <c r="DR36" s="145"/>
      <c r="DS36" s="145"/>
      <c r="DT36" s="145"/>
      <c r="DU36" s="145"/>
      <c r="DV36" s="145"/>
      <c r="DW36" s="145"/>
      <c r="DX36" s="145"/>
      <c r="DY36" s="145"/>
      <c r="DZ36" s="145"/>
      <c r="EA36" s="145"/>
      <c r="EB36" s="145"/>
      <c r="EC36" s="145"/>
      <c r="ED36" s="145"/>
      <c r="EE36" s="145"/>
      <c r="EF36" s="145"/>
      <c r="EG36" s="145"/>
      <c r="EH36" s="145"/>
      <c r="EI36" s="145"/>
      <c r="EJ36" s="145"/>
      <c r="EK36" s="145"/>
      <c r="EL36" s="145"/>
      <c r="EM36" s="145"/>
      <c r="EN36" s="145"/>
      <c r="EO36" s="145"/>
      <c r="EP36" s="145"/>
      <c r="EQ36" s="145"/>
      <c r="ER36" s="145"/>
      <c r="ES36" s="145"/>
      <c r="ET36" s="145"/>
      <c r="EU36" s="145"/>
      <c r="EV36" s="145"/>
      <c r="EW36" s="145"/>
      <c r="EX36" s="145"/>
      <c r="EY36" s="145"/>
      <c r="EZ36" s="145"/>
      <c r="FA36" s="145"/>
      <c r="FB36" s="145"/>
      <c r="FC36" s="145"/>
      <c r="FD36" s="145"/>
      <c r="FE36" s="145"/>
      <c r="FF36" s="145"/>
      <c r="FG36" s="145"/>
      <c r="FH36" s="145"/>
      <c r="FI36" s="145"/>
      <c r="FJ36" s="145"/>
      <c r="FK36" s="145"/>
      <c r="FL36" s="145"/>
      <c r="FM36" s="145"/>
      <c r="FN36" s="145"/>
      <c r="FO36" s="145"/>
      <c r="FP36" s="145"/>
      <c r="FQ36" s="145"/>
      <c r="FR36" s="145"/>
      <c r="FS36" s="145"/>
      <c r="FT36" s="145"/>
      <c r="FU36" s="145"/>
      <c r="FV36" s="145"/>
      <c r="FW36" s="145"/>
      <c r="FX36" s="145"/>
      <c r="FY36" s="145"/>
      <c r="FZ36" s="145"/>
      <c r="GA36" s="145"/>
      <c r="GB36" s="145"/>
      <c r="GC36" s="145"/>
      <c r="GD36" s="145"/>
      <c r="GE36" s="145"/>
      <c r="GF36" s="145"/>
      <c r="GG36" s="145"/>
      <c r="GH36" s="145"/>
      <c r="GI36" s="145"/>
      <c r="GJ36" s="145"/>
      <c r="GK36" s="145"/>
      <c r="GL36" s="145"/>
      <c r="GM36" s="145"/>
      <c r="GN36" s="145"/>
      <c r="GO36" s="145"/>
      <c r="GP36" s="145"/>
      <c r="GQ36" s="145"/>
      <c r="GR36" s="145"/>
      <c r="GS36" s="145"/>
      <c r="GT36" s="145"/>
      <c r="GU36" s="145"/>
      <c r="GV36" s="145"/>
      <c r="GW36" s="145"/>
      <c r="GX36" s="145"/>
      <c r="GY36" s="145"/>
      <c r="GZ36" s="145"/>
      <c r="HA36" s="145"/>
      <c r="HB36" s="145"/>
      <c r="HC36" s="145"/>
      <c r="HD36" s="145"/>
      <c r="HE36" s="145"/>
      <c r="HF36" s="145"/>
      <c r="HG36" s="145"/>
      <c r="HH36" s="145"/>
      <c r="HI36" s="145"/>
      <c r="HJ36" s="145"/>
      <c r="HK36" s="145"/>
      <c r="HL36" s="145"/>
      <c r="HM36" s="145"/>
      <c r="HN36" s="145"/>
      <c r="HO36" s="145"/>
      <c r="HP36" s="145"/>
      <c r="HQ36" s="145"/>
      <c r="HR36" s="145"/>
      <c r="HS36" s="145"/>
      <c r="HT36" s="145"/>
      <c r="HU36" s="145"/>
      <c r="HV36" s="145"/>
      <c r="HW36" s="145"/>
      <c r="HX36" s="145"/>
      <c r="HY36" s="145"/>
      <c r="HZ36" s="145"/>
      <c r="IA36" s="145"/>
      <c r="IB36" s="145"/>
      <c r="IC36" s="145"/>
      <c r="ID36" s="145"/>
      <c r="IE36" s="145"/>
      <c r="IF36" s="145"/>
      <c r="IG36" s="145"/>
      <c r="IH36" s="145"/>
      <c r="II36" s="145"/>
      <c r="IJ36" s="145"/>
      <c r="IK36" s="145"/>
      <c r="IL36" s="145"/>
      <c r="IM36" s="145"/>
      <c r="IN36" s="145"/>
      <c r="IO36" s="145"/>
      <c r="IP36" s="145"/>
      <c r="IQ36" s="145"/>
      <c r="IR36" s="145"/>
      <c r="IS36" s="145"/>
      <c r="IT36" s="145"/>
      <c r="IU36" s="145"/>
      <c r="IV36" s="145"/>
    </row>
    <row r="37" spans="10:256" ht="30">
      <c r="J37" s="244"/>
      <c r="K37" s="244"/>
      <c r="N37" s="145"/>
      <c r="O37" s="145"/>
      <c r="P37" s="146"/>
      <c r="Q37" s="146"/>
      <c r="R37" s="146"/>
      <c r="S37" s="146"/>
      <c r="T37" s="146"/>
      <c r="U37" s="146"/>
      <c r="V37" s="146"/>
      <c r="W37" s="146"/>
      <c r="X37" s="146"/>
      <c r="Y37" s="146"/>
      <c r="Z37" s="146"/>
      <c r="AA37" s="146"/>
      <c r="AB37" s="146"/>
      <c r="AC37" s="146"/>
      <c r="AD37" s="146"/>
      <c r="AE37" s="146"/>
      <c r="AF37" s="146"/>
      <c r="AG37" s="146"/>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145"/>
      <c r="CI37" s="145"/>
      <c r="CJ37" s="145"/>
      <c r="CK37" s="145"/>
      <c r="CL37" s="145"/>
      <c r="CM37" s="145"/>
      <c r="CN37" s="145"/>
      <c r="CO37" s="145"/>
      <c r="CP37" s="145"/>
      <c r="CQ37" s="145"/>
      <c r="CR37" s="145"/>
      <c r="CS37" s="145"/>
      <c r="CT37" s="145"/>
      <c r="CU37" s="145"/>
      <c r="CV37" s="145"/>
      <c r="CW37" s="145"/>
      <c r="CX37" s="145"/>
      <c r="CY37" s="145"/>
      <c r="CZ37" s="145"/>
      <c r="DA37" s="145"/>
      <c r="DB37" s="145"/>
      <c r="DC37" s="145"/>
      <c r="DD37" s="145"/>
      <c r="DE37" s="145"/>
      <c r="DF37" s="145"/>
      <c r="DG37" s="145"/>
      <c r="DH37" s="145"/>
      <c r="DI37" s="145"/>
      <c r="DJ37" s="145"/>
      <c r="DK37" s="145"/>
      <c r="DL37" s="145"/>
      <c r="DM37" s="145"/>
      <c r="DN37" s="145"/>
      <c r="DO37" s="145"/>
      <c r="DP37" s="145"/>
      <c r="DQ37" s="145"/>
      <c r="DR37" s="145"/>
      <c r="DS37" s="145"/>
      <c r="DT37" s="145"/>
      <c r="DU37" s="145"/>
      <c r="DV37" s="145"/>
      <c r="DW37" s="145"/>
      <c r="DX37" s="145"/>
      <c r="DY37" s="145"/>
      <c r="DZ37" s="145"/>
      <c r="EA37" s="145"/>
      <c r="EB37" s="145"/>
      <c r="EC37" s="145"/>
      <c r="ED37" s="145"/>
      <c r="EE37" s="145"/>
      <c r="EF37" s="145"/>
      <c r="EG37" s="145"/>
      <c r="EH37" s="145"/>
      <c r="EI37" s="145"/>
      <c r="EJ37" s="145"/>
      <c r="EK37" s="145"/>
      <c r="EL37" s="145"/>
      <c r="EM37" s="145"/>
      <c r="EN37" s="145"/>
      <c r="EO37" s="145"/>
      <c r="EP37" s="145"/>
      <c r="EQ37" s="145"/>
      <c r="ER37" s="145"/>
      <c r="ES37" s="145"/>
      <c r="ET37" s="145"/>
      <c r="EU37" s="145"/>
      <c r="EV37" s="145"/>
      <c r="EW37" s="145"/>
      <c r="EX37" s="145"/>
      <c r="EY37" s="145"/>
      <c r="EZ37" s="145"/>
      <c r="FA37" s="145"/>
      <c r="FB37" s="145"/>
      <c r="FC37" s="145"/>
      <c r="FD37" s="145"/>
      <c r="FE37" s="145"/>
      <c r="FF37" s="145"/>
      <c r="FG37" s="145"/>
      <c r="FH37" s="145"/>
      <c r="FI37" s="145"/>
      <c r="FJ37" s="145"/>
      <c r="FK37" s="145"/>
      <c r="FL37" s="145"/>
      <c r="FM37" s="145"/>
      <c r="FN37" s="145"/>
      <c r="FO37" s="145"/>
      <c r="FP37" s="145"/>
      <c r="FQ37" s="145"/>
      <c r="FR37" s="145"/>
      <c r="FS37" s="145"/>
      <c r="FT37" s="145"/>
      <c r="FU37" s="145"/>
      <c r="FV37" s="145"/>
      <c r="FW37" s="145"/>
      <c r="FX37" s="145"/>
      <c r="FY37" s="145"/>
      <c r="FZ37" s="145"/>
      <c r="GA37" s="145"/>
      <c r="GB37" s="145"/>
      <c r="GC37" s="145"/>
      <c r="GD37" s="145"/>
      <c r="GE37" s="145"/>
      <c r="GF37" s="145"/>
      <c r="GG37" s="145"/>
      <c r="GH37" s="145"/>
      <c r="GI37" s="145"/>
      <c r="GJ37" s="145"/>
      <c r="GK37" s="145"/>
      <c r="GL37" s="145"/>
      <c r="GM37" s="145"/>
      <c r="GN37" s="145"/>
      <c r="GO37" s="145"/>
      <c r="GP37" s="145"/>
      <c r="GQ37" s="145"/>
      <c r="GR37" s="145"/>
      <c r="GS37" s="145"/>
      <c r="GT37" s="145"/>
      <c r="GU37" s="145"/>
      <c r="GV37" s="145"/>
      <c r="GW37" s="145"/>
      <c r="GX37" s="145"/>
      <c r="GY37" s="145"/>
      <c r="GZ37" s="145"/>
      <c r="HA37" s="145"/>
      <c r="HB37" s="145"/>
      <c r="HC37" s="145"/>
      <c r="HD37" s="145"/>
      <c r="HE37" s="145"/>
      <c r="HF37" s="145"/>
      <c r="HG37" s="145"/>
      <c r="HH37" s="145"/>
      <c r="HI37" s="145"/>
      <c r="HJ37" s="145"/>
      <c r="HK37" s="145"/>
      <c r="HL37" s="145"/>
      <c r="HM37" s="145"/>
      <c r="HN37" s="145"/>
      <c r="HO37" s="145"/>
      <c r="HP37" s="145"/>
      <c r="HQ37" s="145"/>
      <c r="HR37" s="145"/>
      <c r="HS37" s="145"/>
      <c r="HT37" s="145"/>
      <c r="HU37" s="145"/>
      <c r="HV37" s="145"/>
      <c r="HW37" s="145"/>
      <c r="HX37" s="145"/>
      <c r="HY37" s="145"/>
      <c r="HZ37" s="145"/>
      <c r="IA37" s="145"/>
      <c r="IB37" s="145"/>
      <c r="IC37" s="145"/>
      <c r="ID37" s="145"/>
      <c r="IE37" s="145"/>
      <c r="IF37" s="145"/>
      <c r="IG37" s="145"/>
      <c r="IH37" s="145"/>
      <c r="II37" s="145"/>
      <c r="IJ37" s="145"/>
      <c r="IK37" s="145"/>
      <c r="IL37" s="145"/>
      <c r="IM37" s="145"/>
      <c r="IN37" s="145"/>
      <c r="IO37" s="145"/>
      <c r="IP37" s="145"/>
      <c r="IQ37" s="145"/>
      <c r="IR37" s="145"/>
      <c r="IS37" s="145"/>
      <c r="IT37" s="145"/>
      <c r="IU37" s="145"/>
      <c r="IV37" s="145"/>
    </row>
    <row r="38" spans="10:256" ht="30">
      <c r="J38" s="244"/>
      <c r="K38" s="244"/>
      <c r="N38" s="145"/>
      <c r="O38" s="145"/>
      <c r="P38" s="146"/>
      <c r="Q38" s="146"/>
      <c r="R38" s="146"/>
      <c r="S38" s="146"/>
      <c r="T38" s="146"/>
      <c r="U38" s="146"/>
      <c r="V38" s="146"/>
      <c r="W38" s="146"/>
      <c r="X38" s="146"/>
      <c r="Y38" s="146"/>
      <c r="Z38" s="146"/>
      <c r="AA38" s="146"/>
      <c r="AB38" s="146"/>
      <c r="AC38" s="146"/>
      <c r="AD38" s="146"/>
      <c r="AE38" s="146"/>
      <c r="AF38" s="146"/>
      <c r="AG38" s="146"/>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5"/>
      <c r="DR38" s="145"/>
      <c r="DS38" s="145"/>
      <c r="DT38" s="145"/>
      <c r="DU38" s="145"/>
      <c r="DV38" s="145"/>
      <c r="DW38" s="145"/>
      <c r="DX38" s="145"/>
      <c r="DY38" s="145"/>
      <c r="DZ38" s="145"/>
      <c r="EA38" s="145"/>
      <c r="EB38" s="145"/>
      <c r="EC38" s="145"/>
      <c r="ED38" s="145"/>
      <c r="EE38" s="145"/>
      <c r="EF38" s="145"/>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5"/>
      <c r="FF38" s="145"/>
      <c r="FG38" s="145"/>
      <c r="FH38" s="145"/>
      <c r="FI38" s="145"/>
      <c r="FJ38" s="145"/>
      <c r="FK38" s="145"/>
      <c r="FL38" s="145"/>
      <c r="FM38" s="145"/>
      <c r="FN38" s="145"/>
      <c r="FO38" s="145"/>
      <c r="FP38" s="145"/>
      <c r="FQ38" s="145"/>
      <c r="FR38" s="145"/>
      <c r="FS38" s="145"/>
      <c r="FT38" s="145"/>
      <c r="FU38" s="145"/>
      <c r="FV38" s="145"/>
      <c r="FW38" s="145"/>
      <c r="FX38" s="145"/>
      <c r="FY38" s="145"/>
      <c r="FZ38" s="145"/>
      <c r="GA38" s="145"/>
      <c r="GB38" s="145"/>
      <c r="GC38" s="145"/>
      <c r="GD38" s="145"/>
      <c r="GE38" s="145"/>
      <c r="GF38" s="145"/>
      <c r="GG38" s="145"/>
      <c r="GH38" s="145"/>
      <c r="GI38" s="145"/>
      <c r="GJ38" s="145"/>
      <c r="GK38" s="145"/>
      <c r="GL38" s="145"/>
      <c r="GM38" s="145"/>
      <c r="GN38" s="145"/>
      <c r="GO38" s="145"/>
      <c r="GP38" s="145"/>
      <c r="GQ38" s="145"/>
      <c r="GR38" s="145"/>
      <c r="GS38" s="145"/>
      <c r="GT38" s="145"/>
      <c r="GU38" s="145"/>
      <c r="GV38" s="145"/>
      <c r="GW38" s="145"/>
      <c r="GX38" s="145"/>
      <c r="GY38" s="145"/>
      <c r="GZ38" s="145"/>
      <c r="HA38" s="145"/>
      <c r="HB38" s="145"/>
      <c r="HC38" s="145"/>
      <c r="HD38" s="145"/>
      <c r="HE38" s="145"/>
      <c r="HF38" s="145"/>
      <c r="HG38" s="145"/>
      <c r="HH38" s="145"/>
      <c r="HI38" s="145"/>
      <c r="HJ38" s="145"/>
      <c r="HK38" s="145"/>
      <c r="HL38" s="145"/>
      <c r="HM38" s="145"/>
      <c r="HN38" s="145"/>
      <c r="HO38" s="145"/>
      <c r="HP38" s="145"/>
      <c r="HQ38" s="145"/>
      <c r="HR38" s="145"/>
      <c r="HS38" s="145"/>
      <c r="HT38" s="145"/>
      <c r="HU38" s="145"/>
      <c r="HV38" s="145"/>
      <c r="HW38" s="145"/>
      <c r="HX38" s="145"/>
      <c r="HY38" s="145"/>
      <c r="HZ38" s="145"/>
      <c r="IA38" s="145"/>
      <c r="IB38" s="145"/>
      <c r="IC38" s="145"/>
      <c r="ID38" s="145"/>
      <c r="IE38" s="145"/>
      <c r="IF38" s="145"/>
      <c r="IG38" s="145"/>
      <c r="IH38" s="145"/>
      <c r="II38" s="145"/>
      <c r="IJ38" s="145"/>
      <c r="IK38" s="145"/>
      <c r="IL38" s="145"/>
      <c r="IM38" s="145"/>
      <c r="IN38" s="145"/>
      <c r="IO38" s="145"/>
      <c r="IP38" s="145"/>
      <c r="IQ38" s="145"/>
      <c r="IR38" s="145"/>
      <c r="IS38" s="145"/>
      <c r="IT38" s="145"/>
      <c r="IU38" s="145"/>
      <c r="IV38" s="145"/>
    </row>
    <row r="39" spans="10:256" ht="30">
      <c r="J39" s="244"/>
      <c r="K39" s="244"/>
      <c r="N39" s="145"/>
      <c r="O39" s="145"/>
      <c r="P39" s="146"/>
      <c r="Q39" s="146"/>
      <c r="R39" s="146"/>
      <c r="S39" s="146"/>
      <c r="T39" s="146"/>
      <c r="U39" s="146"/>
      <c r="V39" s="146"/>
      <c r="W39" s="146"/>
      <c r="X39" s="146"/>
      <c r="Y39" s="146"/>
      <c r="Z39" s="146"/>
      <c r="AA39" s="146"/>
      <c r="AB39" s="146"/>
      <c r="AC39" s="146"/>
      <c r="AD39" s="146"/>
      <c r="AE39" s="146"/>
      <c r="AF39" s="146"/>
      <c r="AG39" s="146"/>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5"/>
      <c r="CD39" s="145"/>
      <c r="CE39" s="145"/>
      <c r="CF39" s="145"/>
      <c r="CG39" s="145"/>
      <c r="CH39" s="145"/>
      <c r="CI39" s="145"/>
      <c r="CJ39" s="145"/>
      <c r="CK39" s="145"/>
      <c r="CL39" s="145"/>
      <c r="CM39" s="145"/>
      <c r="CN39" s="145"/>
      <c r="CO39" s="145"/>
      <c r="CP39" s="145"/>
      <c r="CQ39" s="145"/>
      <c r="CR39" s="145"/>
      <c r="CS39" s="145"/>
      <c r="CT39" s="145"/>
      <c r="CU39" s="145"/>
      <c r="CV39" s="145"/>
      <c r="CW39" s="145"/>
      <c r="CX39" s="145"/>
      <c r="CY39" s="145"/>
      <c r="CZ39" s="145"/>
      <c r="DA39" s="145"/>
      <c r="DB39" s="145"/>
      <c r="DC39" s="145"/>
      <c r="DD39" s="145"/>
      <c r="DE39" s="145"/>
      <c r="DF39" s="145"/>
      <c r="DG39" s="145"/>
      <c r="DH39" s="145"/>
      <c r="DI39" s="145"/>
      <c r="DJ39" s="145"/>
      <c r="DK39" s="145"/>
      <c r="DL39" s="145"/>
      <c r="DM39" s="145"/>
      <c r="DN39" s="145"/>
      <c r="DO39" s="145"/>
      <c r="DP39" s="145"/>
      <c r="DQ39" s="145"/>
      <c r="DR39" s="145"/>
      <c r="DS39" s="145"/>
      <c r="DT39" s="145"/>
      <c r="DU39" s="145"/>
      <c r="DV39" s="145"/>
      <c r="DW39" s="145"/>
      <c r="DX39" s="145"/>
      <c r="DY39" s="145"/>
      <c r="DZ39" s="145"/>
      <c r="EA39" s="145"/>
      <c r="EB39" s="145"/>
      <c r="EC39" s="145"/>
      <c r="ED39" s="145"/>
      <c r="EE39" s="145"/>
      <c r="EF39" s="145"/>
      <c r="EG39" s="145"/>
      <c r="EH39" s="145"/>
      <c r="EI39" s="145"/>
      <c r="EJ39" s="145"/>
      <c r="EK39" s="145"/>
      <c r="EL39" s="145"/>
      <c r="EM39" s="145"/>
      <c r="EN39" s="145"/>
      <c r="EO39" s="145"/>
      <c r="EP39" s="145"/>
      <c r="EQ39" s="145"/>
      <c r="ER39" s="145"/>
      <c r="ES39" s="145"/>
      <c r="ET39" s="145"/>
      <c r="EU39" s="145"/>
      <c r="EV39" s="145"/>
      <c r="EW39" s="145"/>
      <c r="EX39" s="145"/>
      <c r="EY39" s="145"/>
      <c r="EZ39" s="145"/>
      <c r="FA39" s="145"/>
      <c r="FB39" s="145"/>
      <c r="FC39" s="145"/>
      <c r="FD39" s="145"/>
      <c r="FE39" s="145"/>
      <c r="FF39" s="145"/>
      <c r="FG39" s="145"/>
      <c r="FH39" s="145"/>
      <c r="FI39" s="145"/>
      <c r="FJ39" s="145"/>
      <c r="FK39" s="145"/>
      <c r="FL39" s="145"/>
      <c r="FM39" s="145"/>
      <c r="FN39" s="145"/>
      <c r="FO39" s="145"/>
      <c r="FP39" s="145"/>
      <c r="FQ39" s="145"/>
      <c r="FR39" s="145"/>
      <c r="FS39" s="145"/>
      <c r="FT39" s="145"/>
      <c r="FU39" s="145"/>
      <c r="FV39" s="145"/>
      <c r="FW39" s="145"/>
      <c r="FX39" s="145"/>
      <c r="FY39" s="145"/>
      <c r="FZ39" s="145"/>
      <c r="GA39" s="145"/>
      <c r="GB39" s="145"/>
      <c r="GC39" s="145"/>
      <c r="GD39" s="145"/>
      <c r="GE39" s="145"/>
      <c r="GF39" s="145"/>
      <c r="GG39" s="145"/>
      <c r="GH39" s="145"/>
      <c r="GI39" s="145"/>
      <c r="GJ39" s="145"/>
      <c r="GK39" s="145"/>
      <c r="GL39" s="145"/>
      <c r="GM39" s="145"/>
      <c r="GN39" s="145"/>
      <c r="GO39" s="145"/>
      <c r="GP39" s="145"/>
      <c r="GQ39" s="145"/>
      <c r="GR39" s="145"/>
      <c r="GS39" s="145"/>
      <c r="GT39" s="145"/>
      <c r="GU39" s="145"/>
      <c r="GV39" s="145"/>
      <c r="GW39" s="145"/>
      <c r="GX39" s="145"/>
      <c r="GY39" s="145"/>
      <c r="GZ39" s="145"/>
      <c r="HA39" s="145"/>
      <c r="HB39" s="145"/>
      <c r="HC39" s="145"/>
      <c r="HD39" s="145"/>
      <c r="HE39" s="145"/>
      <c r="HF39" s="145"/>
      <c r="HG39" s="145"/>
      <c r="HH39" s="145"/>
      <c r="HI39" s="145"/>
      <c r="HJ39" s="145"/>
      <c r="HK39" s="145"/>
      <c r="HL39" s="145"/>
      <c r="HM39" s="145"/>
      <c r="HN39" s="145"/>
      <c r="HO39" s="145"/>
      <c r="HP39" s="145"/>
      <c r="HQ39" s="145"/>
      <c r="HR39" s="145"/>
      <c r="HS39" s="145"/>
      <c r="HT39" s="145"/>
      <c r="HU39" s="145"/>
      <c r="HV39" s="145"/>
      <c r="HW39" s="145"/>
      <c r="HX39" s="145"/>
      <c r="HY39" s="145"/>
      <c r="HZ39" s="145"/>
      <c r="IA39" s="145"/>
      <c r="IB39" s="145"/>
      <c r="IC39" s="145"/>
      <c r="ID39" s="145"/>
      <c r="IE39" s="145"/>
      <c r="IF39" s="145"/>
      <c r="IG39" s="145"/>
      <c r="IH39" s="145"/>
      <c r="II39" s="145"/>
      <c r="IJ39" s="145"/>
      <c r="IK39" s="145"/>
      <c r="IL39" s="145"/>
      <c r="IM39" s="145"/>
      <c r="IN39" s="145"/>
      <c r="IO39" s="145"/>
      <c r="IP39" s="145"/>
      <c r="IQ39" s="145"/>
      <c r="IR39" s="145"/>
      <c r="IS39" s="145"/>
      <c r="IT39" s="145"/>
      <c r="IU39" s="145"/>
      <c r="IV39" s="145"/>
    </row>
    <row r="40" spans="10:256" ht="30">
      <c r="J40" s="244"/>
      <c r="K40" s="244"/>
      <c r="N40" s="145"/>
      <c r="O40" s="145"/>
      <c r="P40" s="146"/>
      <c r="Q40" s="146"/>
      <c r="R40" s="146"/>
      <c r="S40" s="146"/>
      <c r="T40" s="146"/>
      <c r="U40" s="146"/>
      <c r="V40" s="146"/>
      <c r="W40" s="146"/>
      <c r="X40" s="146"/>
      <c r="Y40" s="146"/>
      <c r="Z40" s="146"/>
      <c r="AA40" s="146"/>
      <c r="AB40" s="146"/>
      <c r="AC40" s="146"/>
      <c r="AD40" s="146"/>
      <c r="AE40" s="146"/>
      <c r="AF40" s="146"/>
      <c r="AG40" s="146"/>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45"/>
      <c r="CM40" s="145"/>
      <c r="CN40" s="145"/>
      <c r="CO40" s="145"/>
      <c r="CP40" s="145"/>
      <c r="CQ40" s="145"/>
      <c r="CR40" s="145"/>
      <c r="CS40" s="145"/>
      <c r="CT40" s="145"/>
      <c r="CU40" s="145"/>
      <c r="CV40" s="145"/>
      <c r="CW40" s="145"/>
      <c r="CX40" s="145"/>
      <c r="CY40" s="145"/>
      <c r="CZ40" s="145"/>
      <c r="DA40" s="145"/>
      <c r="DB40" s="145"/>
      <c r="DC40" s="145"/>
      <c r="DD40" s="145"/>
      <c r="DE40" s="145"/>
      <c r="DF40" s="145"/>
      <c r="DG40" s="145"/>
      <c r="DH40" s="145"/>
      <c r="DI40" s="145"/>
      <c r="DJ40" s="145"/>
      <c r="DK40" s="145"/>
      <c r="DL40" s="145"/>
      <c r="DM40" s="145"/>
      <c r="DN40" s="145"/>
      <c r="DO40" s="145"/>
      <c r="DP40" s="145"/>
      <c r="DQ40" s="145"/>
      <c r="DR40" s="145"/>
      <c r="DS40" s="145"/>
      <c r="DT40" s="145"/>
      <c r="DU40" s="145"/>
      <c r="DV40" s="145"/>
      <c r="DW40" s="145"/>
      <c r="DX40" s="145"/>
      <c r="DY40" s="145"/>
      <c r="DZ40" s="145"/>
      <c r="EA40" s="145"/>
      <c r="EB40" s="145"/>
      <c r="EC40" s="145"/>
      <c r="ED40" s="145"/>
      <c r="EE40" s="145"/>
      <c r="EF40" s="145"/>
      <c r="EG40" s="145"/>
      <c r="EH40" s="145"/>
      <c r="EI40" s="145"/>
      <c r="EJ40" s="145"/>
      <c r="EK40" s="145"/>
      <c r="EL40" s="145"/>
      <c r="EM40" s="145"/>
      <c r="EN40" s="145"/>
      <c r="EO40" s="145"/>
      <c r="EP40" s="145"/>
      <c r="EQ40" s="145"/>
      <c r="ER40" s="145"/>
      <c r="ES40" s="145"/>
      <c r="ET40" s="145"/>
      <c r="EU40" s="145"/>
      <c r="EV40" s="145"/>
      <c r="EW40" s="145"/>
      <c r="EX40" s="145"/>
      <c r="EY40" s="145"/>
      <c r="EZ40" s="145"/>
      <c r="FA40" s="145"/>
      <c r="FB40" s="145"/>
      <c r="FC40" s="145"/>
      <c r="FD40" s="145"/>
      <c r="FE40" s="145"/>
      <c r="FF40" s="145"/>
      <c r="FG40" s="145"/>
      <c r="FH40" s="145"/>
      <c r="FI40" s="145"/>
      <c r="FJ40" s="145"/>
      <c r="FK40" s="145"/>
      <c r="FL40" s="145"/>
      <c r="FM40" s="145"/>
      <c r="FN40" s="145"/>
      <c r="FO40" s="145"/>
      <c r="FP40" s="145"/>
      <c r="FQ40" s="145"/>
      <c r="FR40" s="145"/>
      <c r="FS40" s="145"/>
      <c r="FT40" s="145"/>
      <c r="FU40" s="145"/>
      <c r="FV40" s="145"/>
      <c r="FW40" s="145"/>
      <c r="FX40" s="145"/>
      <c r="FY40" s="145"/>
      <c r="FZ40" s="145"/>
      <c r="GA40" s="145"/>
      <c r="GB40" s="145"/>
      <c r="GC40" s="145"/>
      <c r="GD40" s="145"/>
      <c r="GE40" s="145"/>
      <c r="GF40" s="145"/>
      <c r="GG40" s="145"/>
      <c r="GH40" s="145"/>
      <c r="GI40" s="145"/>
      <c r="GJ40" s="145"/>
      <c r="GK40" s="145"/>
      <c r="GL40" s="145"/>
      <c r="GM40" s="145"/>
      <c r="GN40" s="145"/>
      <c r="GO40" s="145"/>
      <c r="GP40" s="145"/>
      <c r="GQ40" s="145"/>
      <c r="GR40" s="145"/>
      <c r="GS40" s="145"/>
      <c r="GT40" s="145"/>
      <c r="GU40" s="145"/>
      <c r="GV40" s="145"/>
      <c r="GW40" s="145"/>
      <c r="GX40" s="145"/>
      <c r="GY40" s="145"/>
      <c r="GZ40" s="145"/>
      <c r="HA40" s="145"/>
      <c r="HB40" s="145"/>
      <c r="HC40" s="145"/>
      <c r="HD40" s="145"/>
      <c r="HE40" s="145"/>
      <c r="HF40" s="145"/>
      <c r="HG40" s="145"/>
      <c r="HH40" s="145"/>
      <c r="HI40" s="145"/>
      <c r="HJ40" s="145"/>
      <c r="HK40" s="145"/>
      <c r="HL40" s="145"/>
      <c r="HM40" s="145"/>
      <c r="HN40" s="145"/>
      <c r="HO40" s="145"/>
      <c r="HP40" s="145"/>
      <c r="HQ40" s="145"/>
      <c r="HR40" s="145"/>
      <c r="HS40" s="145"/>
      <c r="HT40" s="145"/>
      <c r="HU40" s="145"/>
      <c r="HV40" s="145"/>
      <c r="HW40" s="145"/>
      <c r="HX40" s="145"/>
      <c r="HY40" s="145"/>
      <c r="HZ40" s="145"/>
      <c r="IA40" s="145"/>
      <c r="IB40" s="145"/>
      <c r="IC40" s="145"/>
      <c r="ID40" s="145"/>
      <c r="IE40" s="145"/>
      <c r="IF40" s="145"/>
      <c r="IG40" s="145"/>
      <c r="IH40" s="145"/>
      <c r="II40" s="145"/>
      <c r="IJ40" s="145"/>
      <c r="IK40" s="145"/>
      <c r="IL40" s="145"/>
      <c r="IM40" s="145"/>
      <c r="IN40" s="145"/>
      <c r="IO40" s="145"/>
      <c r="IP40" s="145"/>
      <c r="IQ40" s="145"/>
      <c r="IR40" s="145"/>
      <c r="IS40" s="145"/>
      <c r="IT40" s="145"/>
      <c r="IU40" s="145"/>
      <c r="IV40" s="145"/>
    </row>
    <row r="41" spans="10:256" ht="30">
      <c r="J41" s="244"/>
      <c r="K41" s="244"/>
      <c r="N41" s="145"/>
      <c r="O41" s="145"/>
      <c r="P41" s="146"/>
      <c r="Q41" s="146"/>
      <c r="R41" s="146"/>
      <c r="S41" s="146"/>
      <c r="T41" s="146"/>
      <c r="U41" s="146"/>
      <c r="V41" s="146"/>
      <c r="W41" s="146"/>
      <c r="X41" s="146"/>
      <c r="Y41" s="146"/>
      <c r="Z41" s="146"/>
      <c r="AA41" s="146"/>
      <c r="AB41" s="146"/>
      <c r="AC41" s="146"/>
      <c r="AD41" s="146"/>
      <c r="AE41" s="146"/>
      <c r="AF41" s="146"/>
      <c r="AG41" s="146"/>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c r="BZ41" s="145"/>
      <c r="CA41" s="145"/>
      <c r="CB41" s="145"/>
      <c r="CC41" s="145"/>
      <c r="CD41" s="145"/>
      <c r="CE41" s="145"/>
      <c r="CF41" s="145"/>
      <c r="CG41" s="145"/>
      <c r="CH41" s="145"/>
      <c r="CI41" s="145"/>
      <c r="CJ41" s="145"/>
      <c r="CK41" s="145"/>
      <c r="CL41" s="145"/>
      <c r="CM41" s="145"/>
      <c r="CN41" s="145"/>
      <c r="CO41" s="145"/>
      <c r="CP41" s="145"/>
      <c r="CQ41" s="145"/>
      <c r="CR41" s="145"/>
      <c r="CS41" s="145"/>
      <c r="CT41" s="145"/>
      <c r="CU41" s="145"/>
      <c r="CV41" s="145"/>
      <c r="CW41" s="145"/>
      <c r="CX41" s="145"/>
      <c r="CY41" s="145"/>
      <c r="CZ41" s="145"/>
      <c r="DA41" s="145"/>
      <c r="DB41" s="145"/>
      <c r="DC41" s="145"/>
      <c r="DD41" s="145"/>
      <c r="DE41" s="145"/>
      <c r="DF41" s="145"/>
      <c r="DG41" s="145"/>
      <c r="DH41" s="145"/>
      <c r="DI41" s="145"/>
      <c r="DJ41" s="145"/>
      <c r="DK41" s="145"/>
      <c r="DL41" s="145"/>
      <c r="DM41" s="145"/>
      <c r="DN41" s="145"/>
      <c r="DO41" s="145"/>
      <c r="DP41" s="145"/>
      <c r="DQ41" s="145"/>
      <c r="DR41" s="145"/>
      <c r="DS41" s="145"/>
      <c r="DT41" s="145"/>
      <c r="DU41" s="145"/>
      <c r="DV41" s="145"/>
      <c r="DW41" s="145"/>
      <c r="DX41" s="145"/>
      <c r="DY41" s="145"/>
      <c r="DZ41" s="145"/>
      <c r="EA41" s="145"/>
      <c r="EB41" s="145"/>
      <c r="EC41" s="145"/>
      <c r="ED41" s="145"/>
      <c r="EE41" s="145"/>
      <c r="EF41" s="145"/>
      <c r="EG41" s="145"/>
      <c r="EH41" s="145"/>
      <c r="EI41" s="145"/>
      <c r="EJ41" s="145"/>
      <c r="EK41" s="145"/>
      <c r="EL41" s="145"/>
      <c r="EM41" s="145"/>
      <c r="EN41" s="145"/>
      <c r="EO41" s="145"/>
      <c r="EP41" s="145"/>
      <c r="EQ41" s="145"/>
      <c r="ER41" s="145"/>
      <c r="ES41" s="145"/>
      <c r="ET41" s="145"/>
      <c r="EU41" s="145"/>
      <c r="EV41" s="145"/>
      <c r="EW41" s="145"/>
      <c r="EX41" s="145"/>
      <c r="EY41" s="145"/>
      <c r="EZ41" s="145"/>
      <c r="FA41" s="145"/>
      <c r="FB41" s="145"/>
      <c r="FC41" s="145"/>
      <c r="FD41" s="145"/>
      <c r="FE41" s="145"/>
      <c r="FF41" s="145"/>
      <c r="FG41" s="145"/>
      <c r="FH41" s="145"/>
      <c r="FI41" s="145"/>
      <c r="FJ41" s="145"/>
      <c r="FK41" s="145"/>
      <c r="FL41" s="145"/>
      <c r="FM41" s="145"/>
      <c r="FN41" s="145"/>
      <c r="FO41" s="145"/>
      <c r="FP41" s="145"/>
      <c r="FQ41" s="145"/>
      <c r="FR41" s="145"/>
      <c r="FS41" s="145"/>
      <c r="FT41" s="145"/>
      <c r="FU41" s="145"/>
      <c r="FV41" s="145"/>
      <c r="FW41" s="145"/>
      <c r="FX41" s="145"/>
      <c r="FY41" s="145"/>
      <c r="FZ41" s="145"/>
      <c r="GA41" s="145"/>
      <c r="GB41" s="145"/>
      <c r="GC41" s="145"/>
      <c r="GD41" s="145"/>
      <c r="GE41" s="145"/>
      <c r="GF41" s="145"/>
      <c r="GG41" s="145"/>
      <c r="GH41" s="145"/>
      <c r="GI41" s="145"/>
      <c r="GJ41" s="145"/>
      <c r="GK41" s="145"/>
      <c r="GL41" s="145"/>
      <c r="GM41" s="145"/>
      <c r="GN41" s="145"/>
      <c r="GO41" s="145"/>
      <c r="GP41" s="145"/>
      <c r="GQ41" s="145"/>
      <c r="GR41" s="145"/>
      <c r="GS41" s="145"/>
      <c r="GT41" s="145"/>
      <c r="GU41" s="145"/>
      <c r="GV41" s="145"/>
      <c r="GW41" s="145"/>
      <c r="GX41" s="145"/>
      <c r="GY41" s="145"/>
      <c r="GZ41" s="145"/>
      <c r="HA41" s="145"/>
      <c r="HB41" s="145"/>
      <c r="HC41" s="145"/>
      <c r="HD41" s="145"/>
      <c r="HE41" s="145"/>
      <c r="HF41" s="145"/>
      <c r="HG41" s="145"/>
      <c r="HH41" s="145"/>
      <c r="HI41" s="145"/>
      <c r="HJ41" s="145"/>
      <c r="HK41" s="145"/>
      <c r="HL41" s="145"/>
      <c r="HM41" s="145"/>
      <c r="HN41" s="145"/>
      <c r="HO41" s="145"/>
      <c r="HP41" s="145"/>
      <c r="HQ41" s="145"/>
      <c r="HR41" s="145"/>
      <c r="HS41" s="145"/>
      <c r="HT41" s="145"/>
      <c r="HU41" s="145"/>
      <c r="HV41" s="145"/>
      <c r="HW41" s="145"/>
      <c r="HX41" s="145"/>
      <c r="HY41" s="145"/>
      <c r="HZ41" s="145"/>
      <c r="IA41" s="145"/>
      <c r="IB41" s="145"/>
      <c r="IC41" s="145"/>
      <c r="ID41" s="145"/>
      <c r="IE41" s="145"/>
      <c r="IF41" s="145"/>
      <c r="IG41" s="145"/>
      <c r="IH41" s="145"/>
      <c r="II41" s="145"/>
      <c r="IJ41" s="145"/>
      <c r="IK41" s="145"/>
      <c r="IL41" s="145"/>
      <c r="IM41" s="145"/>
      <c r="IN41" s="145"/>
      <c r="IO41" s="145"/>
      <c r="IP41" s="145"/>
      <c r="IQ41" s="145"/>
      <c r="IR41" s="145"/>
      <c r="IS41" s="145"/>
      <c r="IT41" s="145"/>
      <c r="IU41" s="145"/>
      <c r="IV41" s="145"/>
    </row>
    <row r="42" spans="10:256" ht="30">
      <c r="J42" s="244"/>
      <c r="K42" s="244"/>
      <c r="N42" s="145"/>
      <c r="O42" s="145"/>
      <c r="P42" s="146"/>
      <c r="Q42" s="146"/>
      <c r="R42" s="146"/>
      <c r="S42" s="146"/>
      <c r="T42" s="146"/>
      <c r="U42" s="146"/>
      <c r="V42" s="146"/>
      <c r="W42" s="146"/>
      <c r="X42" s="146"/>
      <c r="Y42" s="146"/>
      <c r="Z42" s="146"/>
      <c r="AA42" s="146"/>
      <c r="AB42" s="146"/>
      <c r="AC42" s="146"/>
      <c r="AD42" s="146"/>
      <c r="AE42" s="146"/>
      <c r="AF42" s="146"/>
      <c r="AG42" s="146"/>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5"/>
      <c r="BY42" s="145"/>
      <c r="BZ42" s="145"/>
      <c r="CA42" s="145"/>
      <c r="CB42" s="145"/>
      <c r="CC42" s="145"/>
      <c r="CD42" s="145"/>
      <c r="CE42" s="145"/>
      <c r="CF42" s="145"/>
      <c r="CG42" s="145"/>
      <c r="CH42" s="145"/>
      <c r="CI42" s="145"/>
      <c r="CJ42" s="145"/>
      <c r="CK42" s="145"/>
      <c r="CL42" s="145"/>
      <c r="CM42" s="145"/>
      <c r="CN42" s="145"/>
      <c r="CO42" s="145"/>
      <c r="CP42" s="145"/>
      <c r="CQ42" s="145"/>
      <c r="CR42" s="145"/>
      <c r="CS42" s="145"/>
      <c r="CT42" s="145"/>
      <c r="CU42" s="145"/>
      <c r="CV42" s="145"/>
      <c r="CW42" s="145"/>
      <c r="CX42" s="145"/>
      <c r="CY42" s="145"/>
      <c r="CZ42" s="145"/>
      <c r="DA42" s="145"/>
      <c r="DB42" s="145"/>
      <c r="DC42" s="145"/>
      <c r="DD42" s="145"/>
      <c r="DE42" s="145"/>
      <c r="DF42" s="145"/>
      <c r="DG42" s="145"/>
      <c r="DH42" s="145"/>
      <c r="DI42" s="145"/>
      <c r="DJ42" s="145"/>
      <c r="DK42" s="145"/>
      <c r="DL42" s="145"/>
      <c r="DM42" s="145"/>
      <c r="DN42" s="145"/>
      <c r="DO42" s="145"/>
      <c r="DP42" s="145"/>
      <c r="DQ42" s="145"/>
      <c r="DR42" s="145"/>
      <c r="DS42" s="145"/>
      <c r="DT42" s="145"/>
      <c r="DU42" s="145"/>
      <c r="DV42" s="145"/>
      <c r="DW42" s="145"/>
      <c r="DX42" s="145"/>
      <c r="DY42" s="145"/>
      <c r="DZ42" s="145"/>
      <c r="EA42" s="145"/>
      <c r="EB42" s="145"/>
      <c r="EC42" s="145"/>
      <c r="ED42" s="145"/>
      <c r="EE42" s="145"/>
      <c r="EF42" s="145"/>
      <c r="EG42" s="145"/>
      <c r="EH42" s="145"/>
      <c r="EI42" s="145"/>
      <c r="EJ42" s="145"/>
      <c r="EK42" s="145"/>
      <c r="EL42" s="145"/>
      <c r="EM42" s="145"/>
      <c r="EN42" s="145"/>
      <c r="EO42" s="145"/>
      <c r="EP42" s="145"/>
      <c r="EQ42" s="145"/>
      <c r="ER42" s="145"/>
      <c r="ES42" s="145"/>
      <c r="ET42" s="145"/>
      <c r="EU42" s="145"/>
      <c r="EV42" s="145"/>
      <c r="EW42" s="145"/>
      <c r="EX42" s="145"/>
      <c r="EY42" s="145"/>
      <c r="EZ42" s="145"/>
      <c r="FA42" s="145"/>
      <c r="FB42" s="145"/>
      <c r="FC42" s="145"/>
      <c r="FD42" s="145"/>
      <c r="FE42" s="145"/>
      <c r="FF42" s="145"/>
      <c r="FG42" s="145"/>
      <c r="FH42" s="145"/>
      <c r="FI42" s="145"/>
      <c r="FJ42" s="145"/>
      <c r="FK42" s="145"/>
      <c r="FL42" s="145"/>
      <c r="FM42" s="145"/>
      <c r="FN42" s="145"/>
      <c r="FO42" s="145"/>
      <c r="FP42" s="145"/>
      <c r="FQ42" s="145"/>
      <c r="FR42" s="145"/>
      <c r="FS42" s="145"/>
      <c r="FT42" s="145"/>
      <c r="FU42" s="145"/>
      <c r="FV42" s="145"/>
      <c r="FW42" s="145"/>
      <c r="FX42" s="145"/>
      <c r="FY42" s="145"/>
      <c r="FZ42" s="145"/>
      <c r="GA42" s="145"/>
      <c r="GB42" s="145"/>
      <c r="GC42" s="145"/>
      <c r="GD42" s="145"/>
      <c r="GE42" s="145"/>
      <c r="GF42" s="145"/>
      <c r="GG42" s="145"/>
      <c r="GH42" s="145"/>
      <c r="GI42" s="145"/>
      <c r="GJ42" s="145"/>
      <c r="GK42" s="145"/>
      <c r="GL42" s="145"/>
      <c r="GM42" s="145"/>
      <c r="GN42" s="145"/>
      <c r="GO42" s="145"/>
      <c r="GP42" s="145"/>
      <c r="GQ42" s="145"/>
      <c r="GR42" s="145"/>
      <c r="GS42" s="145"/>
      <c r="GT42" s="145"/>
      <c r="GU42" s="145"/>
      <c r="GV42" s="145"/>
      <c r="GW42" s="145"/>
      <c r="GX42" s="145"/>
      <c r="GY42" s="145"/>
      <c r="GZ42" s="145"/>
      <c r="HA42" s="145"/>
      <c r="HB42" s="145"/>
      <c r="HC42" s="145"/>
      <c r="HD42" s="145"/>
      <c r="HE42" s="145"/>
      <c r="HF42" s="145"/>
      <c r="HG42" s="145"/>
      <c r="HH42" s="145"/>
      <c r="HI42" s="145"/>
      <c r="HJ42" s="145"/>
      <c r="HK42" s="145"/>
      <c r="HL42" s="145"/>
      <c r="HM42" s="145"/>
      <c r="HN42" s="145"/>
      <c r="HO42" s="145"/>
      <c r="HP42" s="145"/>
      <c r="HQ42" s="145"/>
      <c r="HR42" s="145"/>
      <c r="HS42" s="145"/>
      <c r="HT42" s="145"/>
      <c r="HU42" s="145"/>
      <c r="HV42" s="145"/>
      <c r="HW42" s="145"/>
      <c r="HX42" s="145"/>
      <c r="HY42" s="145"/>
      <c r="HZ42" s="145"/>
      <c r="IA42" s="145"/>
      <c r="IB42" s="145"/>
      <c r="IC42" s="145"/>
      <c r="ID42" s="145"/>
      <c r="IE42" s="145"/>
      <c r="IF42" s="145"/>
      <c r="IG42" s="145"/>
      <c r="IH42" s="145"/>
      <c r="II42" s="145"/>
      <c r="IJ42" s="145"/>
      <c r="IK42" s="145"/>
      <c r="IL42" s="145"/>
      <c r="IM42" s="145"/>
      <c r="IN42" s="145"/>
      <c r="IO42" s="145"/>
      <c r="IP42" s="145"/>
      <c r="IQ42" s="145"/>
      <c r="IR42" s="145"/>
      <c r="IS42" s="145"/>
      <c r="IT42" s="145"/>
      <c r="IU42" s="145"/>
      <c r="IV42" s="145"/>
    </row>
    <row r="43" spans="10:21" ht="30">
      <c r="J43" s="244"/>
      <c r="K43" s="244"/>
      <c r="N43" s="245"/>
      <c r="O43" s="245"/>
      <c r="P43" s="246"/>
      <c r="Q43" s="246"/>
      <c r="R43" s="246"/>
      <c r="S43" s="246"/>
      <c r="T43" s="246"/>
      <c r="U43" s="246"/>
    </row>
    <row r="44" spans="10:21" ht="30">
      <c r="J44" s="244"/>
      <c r="K44" s="244"/>
      <c r="N44" s="245"/>
      <c r="O44" s="245"/>
      <c r="P44" s="246"/>
      <c r="Q44" s="246"/>
      <c r="R44" s="246"/>
      <c r="S44" s="246"/>
      <c r="T44" s="246"/>
      <c r="U44" s="246"/>
    </row>
    <row r="45" spans="10:21" ht="30">
      <c r="J45" s="244"/>
      <c r="K45" s="244"/>
      <c r="N45" s="245"/>
      <c r="O45" s="245"/>
      <c r="P45" s="246"/>
      <c r="Q45" s="246"/>
      <c r="R45" s="246"/>
      <c r="S45" s="246"/>
      <c r="T45" s="246"/>
      <c r="U45" s="246"/>
    </row>
    <row r="46" spans="10:21" ht="30">
      <c r="J46" s="244"/>
      <c r="K46" s="244"/>
      <c r="N46" s="245"/>
      <c r="O46" s="245"/>
      <c r="P46" s="246"/>
      <c r="Q46" s="246"/>
      <c r="R46" s="246"/>
      <c r="S46" s="246"/>
      <c r="T46" s="246"/>
      <c r="U46" s="246"/>
    </row>
    <row r="47" spans="10:21" ht="30">
      <c r="J47" s="244"/>
      <c r="K47" s="244"/>
      <c r="N47" s="245"/>
      <c r="O47" s="245"/>
      <c r="P47" s="246"/>
      <c r="Q47" s="246"/>
      <c r="R47" s="246"/>
      <c r="S47" s="246"/>
      <c r="T47" s="246"/>
      <c r="U47" s="246"/>
    </row>
    <row r="48" spans="10:21" ht="30">
      <c r="J48" s="244"/>
      <c r="K48" s="244"/>
      <c r="N48" s="245"/>
      <c r="O48" s="245"/>
      <c r="P48" s="246"/>
      <c r="Q48" s="246"/>
      <c r="R48" s="246"/>
      <c r="S48" s="246"/>
      <c r="T48" s="246"/>
      <c r="U48" s="246"/>
    </row>
    <row r="49" spans="10:21" ht="30">
      <c r="J49" s="244"/>
      <c r="K49" s="244"/>
      <c r="N49" s="245"/>
      <c r="O49" s="245"/>
      <c r="P49" s="246"/>
      <c r="Q49" s="246"/>
      <c r="R49" s="246"/>
      <c r="S49" s="246"/>
      <c r="T49" s="246"/>
      <c r="U49" s="246"/>
    </row>
    <row r="50" spans="10:21" ht="30">
      <c r="J50" s="244"/>
      <c r="K50" s="244"/>
      <c r="N50" s="245"/>
      <c r="O50" s="245"/>
      <c r="P50" s="246"/>
      <c r="Q50" s="246"/>
      <c r="R50" s="246"/>
      <c r="S50" s="246"/>
      <c r="T50" s="246"/>
      <c r="U50" s="246"/>
    </row>
    <row r="51" spans="10:21" ht="30">
      <c r="J51" s="244"/>
      <c r="K51" s="244"/>
      <c r="N51" s="245"/>
      <c r="O51" s="245"/>
      <c r="P51" s="246"/>
      <c r="Q51" s="246"/>
      <c r="R51" s="246"/>
      <c r="S51" s="246"/>
      <c r="T51" s="246"/>
      <c r="U51" s="246"/>
    </row>
    <row r="52" spans="10:21" ht="30">
      <c r="J52" s="244"/>
      <c r="K52" s="244"/>
      <c r="N52" s="245"/>
      <c r="O52" s="245"/>
      <c r="P52" s="246"/>
      <c r="Q52" s="246"/>
      <c r="R52" s="246"/>
      <c r="S52" s="246"/>
      <c r="T52" s="246"/>
      <c r="U52" s="246"/>
    </row>
    <row r="53" spans="10:21" ht="30">
      <c r="J53" s="244"/>
      <c r="K53" s="244"/>
      <c r="N53" s="245"/>
      <c r="O53" s="245"/>
      <c r="P53" s="246"/>
      <c r="Q53" s="246"/>
      <c r="R53" s="246"/>
      <c r="S53" s="246"/>
      <c r="T53" s="246"/>
      <c r="U53" s="246"/>
    </row>
    <row r="54" spans="10:21" ht="30">
      <c r="J54" s="244"/>
      <c r="K54" s="244"/>
      <c r="N54" s="245"/>
      <c r="O54" s="245"/>
      <c r="P54" s="246"/>
      <c r="Q54" s="246"/>
      <c r="R54" s="246"/>
      <c r="S54" s="246"/>
      <c r="T54" s="246"/>
      <c r="U54" s="246"/>
    </row>
    <row r="55" spans="10:21" ht="30">
      <c r="J55" s="244"/>
      <c r="K55" s="244"/>
      <c r="N55" s="245"/>
      <c r="O55" s="245"/>
      <c r="P55" s="246"/>
      <c r="Q55" s="246"/>
      <c r="R55" s="246"/>
      <c r="S55" s="246"/>
      <c r="T55" s="246"/>
      <c r="U55" s="246"/>
    </row>
    <row r="56" spans="10:21" ht="30">
      <c r="J56" s="244"/>
      <c r="K56" s="244"/>
      <c r="N56" s="245"/>
      <c r="O56" s="245"/>
      <c r="P56" s="246"/>
      <c r="Q56" s="246"/>
      <c r="R56" s="246"/>
      <c r="S56" s="246"/>
      <c r="T56" s="246"/>
      <c r="U56" s="246"/>
    </row>
    <row r="57" spans="10:21" ht="30">
      <c r="J57" s="244"/>
      <c r="K57" s="244"/>
      <c r="N57" s="245"/>
      <c r="O57" s="245"/>
      <c r="P57" s="246"/>
      <c r="Q57" s="246"/>
      <c r="R57" s="246"/>
      <c r="S57" s="246"/>
      <c r="T57" s="246"/>
      <c r="U57" s="246"/>
    </row>
    <row r="58" spans="10:21" ht="30">
      <c r="J58" s="244"/>
      <c r="K58" s="244"/>
      <c r="N58" s="245"/>
      <c r="O58" s="245"/>
      <c r="P58" s="246"/>
      <c r="Q58" s="246"/>
      <c r="R58" s="246"/>
      <c r="S58" s="246"/>
      <c r="T58" s="246"/>
      <c r="U58" s="246"/>
    </row>
    <row r="59" spans="10:21" ht="30">
      <c r="J59" s="244"/>
      <c r="K59" s="244"/>
      <c r="N59" s="245"/>
      <c r="O59" s="245"/>
      <c r="P59" s="246"/>
      <c r="Q59" s="246"/>
      <c r="R59" s="246"/>
      <c r="S59" s="246"/>
      <c r="T59" s="246"/>
      <c r="U59" s="246"/>
    </row>
    <row r="60" spans="10:21" ht="30">
      <c r="J60" s="244"/>
      <c r="K60" s="244"/>
      <c r="N60" s="245"/>
      <c r="O60" s="245"/>
      <c r="P60" s="246"/>
      <c r="Q60" s="246"/>
      <c r="R60" s="246"/>
      <c r="S60" s="246"/>
      <c r="T60" s="246"/>
      <c r="U60" s="246"/>
    </row>
    <row r="61" spans="10:21" ht="30">
      <c r="J61" s="244"/>
      <c r="K61" s="244"/>
      <c r="N61" s="245"/>
      <c r="O61" s="245"/>
      <c r="P61" s="246"/>
      <c r="Q61" s="246"/>
      <c r="R61" s="246"/>
      <c r="S61" s="246"/>
      <c r="T61" s="246"/>
      <c r="U61" s="246"/>
    </row>
    <row r="62" spans="10:21" ht="30">
      <c r="J62" s="244"/>
      <c r="K62" s="244"/>
      <c r="N62" s="245"/>
      <c r="O62" s="245"/>
      <c r="P62" s="246"/>
      <c r="Q62" s="246"/>
      <c r="R62" s="246"/>
      <c r="S62" s="246"/>
      <c r="T62" s="246"/>
      <c r="U62" s="246"/>
    </row>
    <row r="63" spans="10:21" ht="30">
      <c r="J63" s="244"/>
      <c r="K63" s="244"/>
      <c r="N63" s="245"/>
      <c r="O63" s="245"/>
      <c r="P63" s="246"/>
      <c r="Q63" s="246"/>
      <c r="R63" s="246"/>
      <c r="S63" s="246"/>
      <c r="T63" s="246"/>
      <c r="U63" s="246"/>
    </row>
    <row r="64" spans="10:21" ht="30">
      <c r="J64" s="244"/>
      <c r="K64" s="244"/>
      <c r="N64" s="245"/>
      <c r="O64" s="245"/>
      <c r="P64" s="246"/>
      <c r="Q64" s="246"/>
      <c r="R64" s="246"/>
      <c r="S64" s="246"/>
      <c r="T64" s="246"/>
      <c r="U64" s="246"/>
    </row>
    <row r="65" spans="10:21" ht="30">
      <c r="J65" s="244"/>
      <c r="K65" s="244"/>
      <c r="N65" s="245"/>
      <c r="O65" s="245"/>
      <c r="P65" s="246"/>
      <c r="Q65" s="246"/>
      <c r="R65" s="246"/>
      <c r="S65" s="246"/>
      <c r="T65" s="246"/>
      <c r="U65" s="246"/>
    </row>
    <row r="66" spans="10:21" ht="30">
      <c r="J66" s="244"/>
      <c r="K66" s="244"/>
      <c r="N66" s="245"/>
      <c r="O66" s="245"/>
      <c r="P66" s="246"/>
      <c r="Q66" s="246"/>
      <c r="R66" s="246"/>
      <c r="S66" s="246"/>
      <c r="T66" s="246"/>
      <c r="U66" s="246"/>
    </row>
    <row r="67" spans="10:21" ht="30">
      <c r="J67" s="244"/>
      <c r="K67" s="244"/>
      <c r="N67" s="245"/>
      <c r="O67" s="245"/>
      <c r="P67" s="246"/>
      <c r="Q67" s="246"/>
      <c r="R67" s="246"/>
      <c r="S67" s="246"/>
      <c r="T67" s="246"/>
      <c r="U67" s="246"/>
    </row>
    <row r="68" spans="10:21" ht="30">
      <c r="J68" s="244"/>
      <c r="K68" s="244"/>
      <c r="N68" s="245"/>
      <c r="O68" s="245"/>
      <c r="P68" s="246"/>
      <c r="Q68" s="246"/>
      <c r="R68" s="246"/>
      <c r="S68" s="246"/>
      <c r="T68" s="246"/>
      <c r="U68" s="246"/>
    </row>
    <row r="69" spans="10:21" ht="30">
      <c r="J69" s="244"/>
      <c r="K69" s="244"/>
      <c r="N69" s="245"/>
      <c r="O69" s="245"/>
      <c r="P69" s="246"/>
      <c r="Q69" s="246"/>
      <c r="R69" s="246"/>
      <c r="S69" s="246"/>
      <c r="T69" s="246"/>
      <c r="U69" s="246"/>
    </row>
    <row r="70" spans="10:21" ht="30">
      <c r="J70" s="244"/>
      <c r="K70" s="244"/>
      <c r="N70" s="245"/>
      <c r="O70" s="245"/>
      <c r="P70" s="246"/>
      <c r="Q70" s="246"/>
      <c r="R70" s="246"/>
      <c r="S70" s="246"/>
      <c r="T70" s="246"/>
      <c r="U70" s="246"/>
    </row>
    <row r="71" spans="10:21" ht="30">
      <c r="J71" s="244"/>
      <c r="K71" s="244"/>
      <c r="N71" s="245"/>
      <c r="O71" s="245"/>
      <c r="P71" s="246"/>
      <c r="Q71" s="246"/>
      <c r="R71" s="246"/>
      <c r="S71" s="246"/>
      <c r="T71" s="246"/>
      <c r="U71" s="246"/>
    </row>
    <row r="72" spans="10:21" ht="30">
      <c r="J72" s="244"/>
      <c r="K72" s="244"/>
      <c r="N72" s="245"/>
      <c r="O72" s="245"/>
      <c r="P72" s="246"/>
      <c r="Q72" s="246"/>
      <c r="R72" s="246"/>
      <c r="S72" s="246"/>
      <c r="T72" s="246"/>
      <c r="U72" s="246"/>
    </row>
    <row r="73" spans="10:21" ht="30">
      <c r="J73" s="244"/>
      <c r="K73" s="244"/>
      <c r="N73" s="245"/>
      <c r="O73" s="245"/>
      <c r="P73" s="246"/>
      <c r="Q73" s="246"/>
      <c r="R73" s="246"/>
      <c r="S73" s="246"/>
      <c r="T73" s="246"/>
      <c r="U73" s="246"/>
    </row>
    <row r="74" spans="10:21" ht="30">
      <c r="J74" s="244"/>
      <c r="K74" s="244"/>
      <c r="N74" s="245"/>
      <c r="O74" s="245"/>
      <c r="P74" s="246"/>
      <c r="Q74" s="246"/>
      <c r="R74" s="246"/>
      <c r="S74" s="246"/>
      <c r="T74" s="246"/>
      <c r="U74" s="246"/>
    </row>
    <row r="75" spans="10:21" ht="30">
      <c r="J75" s="244"/>
      <c r="K75" s="244"/>
      <c r="N75" s="245"/>
      <c r="O75" s="245"/>
      <c r="P75" s="246"/>
      <c r="Q75" s="246"/>
      <c r="R75" s="246"/>
      <c r="S75" s="246"/>
      <c r="T75" s="246"/>
      <c r="U75" s="246"/>
    </row>
    <row r="76" spans="10:21" ht="30">
      <c r="J76" s="244"/>
      <c r="K76" s="244"/>
      <c r="N76" s="245"/>
      <c r="O76" s="245"/>
      <c r="P76" s="246"/>
      <c r="Q76" s="246"/>
      <c r="R76" s="246"/>
      <c r="S76" s="246"/>
      <c r="T76" s="246"/>
      <c r="U76" s="246"/>
    </row>
    <row r="77" spans="10:21" ht="30">
      <c r="J77" s="244"/>
      <c r="K77" s="244"/>
      <c r="N77" s="245"/>
      <c r="O77" s="245"/>
      <c r="P77" s="246"/>
      <c r="Q77" s="246"/>
      <c r="R77" s="246"/>
      <c r="S77" s="246"/>
      <c r="T77" s="246"/>
      <c r="U77" s="246"/>
    </row>
    <row r="78" spans="10:21" ht="30">
      <c r="J78" s="244"/>
      <c r="K78" s="244"/>
      <c r="N78" s="245"/>
      <c r="O78" s="245"/>
      <c r="P78" s="246"/>
      <c r="Q78" s="246"/>
      <c r="R78" s="246"/>
      <c r="S78" s="246"/>
      <c r="T78" s="246"/>
      <c r="U78" s="246"/>
    </row>
    <row r="79" spans="10:21" ht="30">
      <c r="J79" s="244"/>
      <c r="K79" s="244"/>
      <c r="N79" s="245"/>
      <c r="O79" s="245"/>
      <c r="P79" s="246"/>
      <c r="Q79" s="246"/>
      <c r="R79" s="246"/>
      <c r="S79" s="246"/>
      <c r="T79" s="246"/>
      <c r="U79" s="246"/>
    </row>
    <row r="80" spans="10:21" ht="30">
      <c r="J80" s="244"/>
      <c r="K80" s="244"/>
      <c r="N80" s="245"/>
      <c r="O80" s="245"/>
      <c r="P80" s="246"/>
      <c r="Q80" s="246"/>
      <c r="R80" s="246"/>
      <c r="S80" s="246"/>
      <c r="T80" s="246"/>
      <c r="U80" s="246"/>
    </row>
    <row r="81" spans="10:21" ht="30">
      <c r="J81" s="244"/>
      <c r="K81" s="244"/>
      <c r="N81" s="245"/>
      <c r="O81" s="245"/>
      <c r="P81" s="246"/>
      <c r="Q81" s="246"/>
      <c r="R81" s="246"/>
      <c r="S81" s="246"/>
      <c r="T81" s="246"/>
      <c r="U81" s="246"/>
    </row>
    <row r="82" spans="10:21" ht="30">
      <c r="J82" s="244"/>
      <c r="K82" s="244"/>
      <c r="N82" s="245"/>
      <c r="O82" s="245"/>
      <c r="P82" s="246"/>
      <c r="Q82" s="246"/>
      <c r="R82" s="246"/>
      <c r="S82" s="246"/>
      <c r="T82" s="246"/>
      <c r="U82" s="246"/>
    </row>
    <row r="83" spans="10:21" ht="30">
      <c r="J83" s="244"/>
      <c r="K83" s="244"/>
      <c r="N83" s="245"/>
      <c r="O83" s="245"/>
      <c r="P83" s="246"/>
      <c r="Q83" s="246"/>
      <c r="R83" s="246"/>
      <c r="S83" s="246"/>
      <c r="T83" s="246"/>
      <c r="U83" s="246"/>
    </row>
    <row r="84" spans="10:21" ht="30">
      <c r="J84" s="244"/>
      <c r="K84" s="247"/>
      <c r="N84" s="245"/>
      <c r="O84" s="245"/>
      <c r="P84" s="246"/>
      <c r="Q84" s="246"/>
      <c r="R84" s="246"/>
      <c r="S84" s="246"/>
      <c r="T84" s="246"/>
      <c r="U84" s="246"/>
    </row>
    <row r="85" spans="10:21" ht="30">
      <c r="J85" s="244"/>
      <c r="K85" s="244"/>
      <c r="N85" s="245"/>
      <c r="O85" s="245"/>
      <c r="P85" s="246"/>
      <c r="Q85" s="246"/>
      <c r="R85" s="246"/>
      <c r="S85" s="246"/>
      <c r="T85" s="246"/>
      <c r="U85" s="246"/>
    </row>
    <row r="86" spans="10:21" ht="30">
      <c r="J86" s="244"/>
      <c r="K86" s="244"/>
      <c r="N86" s="245"/>
      <c r="O86" s="245"/>
      <c r="P86" s="246"/>
      <c r="Q86" s="246"/>
      <c r="R86" s="246"/>
      <c r="S86" s="246"/>
      <c r="T86" s="246"/>
      <c r="U86" s="246"/>
    </row>
    <row r="87" spans="10:21" ht="30">
      <c r="J87" s="244"/>
      <c r="K87" s="244"/>
      <c r="N87" s="245"/>
      <c r="O87" s="245"/>
      <c r="P87" s="246"/>
      <c r="Q87" s="246"/>
      <c r="R87" s="246"/>
      <c r="S87" s="246"/>
      <c r="T87" s="246"/>
      <c r="U87" s="246"/>
    </row>
    <row r="88" spans="10:21" ht="30">
      <c r="J88" s="244"/>
      <c r="K88" s="244"/>
      <c r="N88" s="245"/>
      <c r="O88" s="245"/>
      <c r="P88" s="246"/>
      <c r="Q88" s="246"/>
      <c r="R88" s="246"/>
      <c r="S88" s="246"/>
      <c r="T88" s="246"/>
      <c r="U88" s="246"/>
    </row>
    <row r="89" spans="10:21" ht="30">
      <c r="J89" s="244"/>
      <c r="K89" s="244"/>
      <c r="N89" s="245"/>
      <c r="O89" s="245"/>
      <c r="P89" s="246"/>
      <c r="Q89" s="246"/>
      <c r="R89" s="246"/>
      <c r="S89" s="246"/>
      <c r="T89" s="246"/>
      <c r="U89" s="246"/>
    </row>
    <row r="90" spans="10:21" ht="30">
      <c r="J90" s="244"/>
      <c r="K90" s="244"/>
      <c r="N90" s="245"/>
      <c r="O90" s="245"/>
      <c r="P90" s="246"/>
      <c r="Q90" s="246"/>
      <c r="R90" s="246"/>
      <c r="S90" s="246"/>
      <c r="T90" s="246"/>
      <c r="U90" s="246"/>
    </row>
    <row r="91" spans="10:21" ht="30">
      <c r="J91" s="244"/>
      <c r="K91" s="244"/>
      <c r="N91" s="245"/>
      <c r="O91" s="245"/>
      <c r="P91" s="246"/>
      <c r="Q91" s="246"/>
      <c r="R91" s="246"/>
      <c r="S91" s="246"/>
      <c r="T91" s="246"/>
      <c r="U91" s="246"/>
    </row>
    <row r="92" spans="10:21" ht="30">
      <c r="J92" s="244"/>
      <c r="K92" s="244"/>
      <c r="N92" s="245"/>
      <c r="O92" s="245"/>
      <c r="P92" s="246"/>
      <c r="Q92" s="246"/>
      <c r="R92" s="246"/>
      <c r="S92" s="246"/>
      <c r="T92" s="246"/>
      <c r="U92" s="246"/>
    </row>
    <row r="93" spans="10:21" ht="30">
      <c r="J93" s="244"/>
      <c r="K93" s="244"/>
      <c r="N93" s="245"/>
      <c r="O93" s="245"/>
      <c r="P93" s="246"/>
      <c r="Q93" s="246"/>
      <c r="R93" s="246"/>
      <c r="S93" s="246"/>
      <c r="T93" s="246"/>
      <c r="U93" s="246"/>
    </row>
    <row r="94" spans="10:21" ht="30">
      <c r="J94" s="244"/>
      <c r="K94" s="244"/>
      <c r="N94" s="245"/>
      <c r="O94" s="245"/>
      <c r="P94" s="246"/>
      <c r="Q94" s="246"/>
      <c r="R94" s="246"/>
      <c r="S94" s="246"/>
      <c r="T94" s="246"/>
      <c r="U94" s="246"/>
    </row>
    <row r="95" spans="10:21" ht="30">
      <c r="J95" s="244"/>
      <c r="K95" s="244"/>
      <c r="N95" s="245"/>
      <c r="O95" s="245"/>
      <c r="P95" s="246"/>
      <c r="Q95" s="246"/>
      <c r="R95" s="246"/>
      <c r="S95" s="246"/>
      <c r="T95" s="246"/>
      <c r="U95" s="246"/>
    </row>
    <row r="96" spans="10:21" ht="30">
      <c r="J96" s="244"/>
      <c r="K96" s="244"/>
      <c r="N96" s="245"/>
      <c r="O96" s="245"/>
      <c r="P96" s="246"/>
      <c r="Q96" s="246"/>
      <c r="R96" s="246"/>
      <c r="S96" s="246"/>
      <c r="T96" s="246"/>
      <c r="U96" s="246"/>
    </row>
    <row r="97" spans="10:21" ht="30">
      <c r="J97" s="244"/>
      <c r="K97" s="244"/>
      <c r="N97" s="245"/>
      <c r="O97" s="245"/>
      <c r="P97" s="246"/>
      <c r="Q97" s="246"/>
      <c r="R97" s="246"/>
      <c r="S97" s="246"/>
      <c r="T97" s="246"/>
      <c r="U97" s="246"/>
    </row>
    <row r="98" spans="10:21" ht="30">
      <c r="J98" s="244"/>
      <c r="K98" s="244"/>
      <c r="N98" s="245"/>
      <c r="O98" s="245"/>
      <c r="P98" s="246"/>
      <c r="Q98" s="246"/>
      <c r="R98" s="246"/>
      <c r="S98" s="246"/>
      <c r="T98" s="246"/>
      <c r="U98" s="246"/>
    </row>
    <row r="99" spans="10:21" ht="30">
      <c r="J99" s="244"/>
      <c r="K99" s="244"/>
      <c r="N99" s="245"/>
      <c r="O99" s="245"/>
      <c r="P99" s="246"/>
      <c r="Q99" s="246"/>
      <c r="R99" s="246"/>
      <c r="S99" s="246"/>
      <c r="T99" s="246"/>
      <c r="U99" s="246"/>
    </row>
    <row r="100" spans="10:21" ht="30">
      <c r="J100" s="244"/>
      <c r="K100" s="244"/>
      <c r="N100" s="245"/>
      <c r="O100" s="245"/>
      <c r="P100" s="246"/>
      <c r="Q100" s="246"/>
      <c r="R100" s="246"/>
      <c r="S100" s="246"/>
      <c r="T100" s="246"/>
      <c r="U100" s="246"/>
    </row>
    <row r="101" spans="10:21" ht="30">
      <c r="J101" s="244"/>
      <c r="K101" s="244"/>
      <c r="N101" s="245"/>
      <c r="O101" s="245"/>
      <c r="P101" s="246"/>
      <c r="Q101" s="246"/>
      <c r="R101" s="246"/>
      <c r="S101" s="246"/>
      <c r="T101" s="246"/>
      <c r="U101" s="246"/>
    </row>
    <row r="102" spans="10:21" ht="30">
      <c r="J102" s="244"/>
      <c r="K102" s="244"/>
      <c r="N102" s="245"/>
      <c r="O102" s="245"/>
      <c r="P102" s="246"/>
      <c r="Q102" s="246"/>
      <c r="R102" s="246"/>
      <c r="S102" s="246"/>
      <c r="T102" s="246"/>
      <c r="U102" s="246"/>
    </row>
    <row r="103" spans="10:21" ht="30">
      <c r="J103" s="244"/>
      <c r="K103" s="244"/>
      <c r="N103" s="245"/>
      <c r="O103" s="245"/>
      <c r="P103" s="246"/>
      <c r="Q103" s="246"/>
      <c r="R103" s="246"/>
      <c r="S103" s="246"/>
      <c r="T103" s="246"/>
      <c r="U103" s="246"/>
    </row>
    <row r="104" spans="10:21" ht="30">
      <c r="J104" s="244"/>
      <c r="K104" s="244"/>
      <c r="N104" s="245"/>
      <c r="O104" s="245"/>
      <c r="P104" s="246"/>
      <c r="Q104" s="246"/>
      <c r="R104" s="246"/>
      <c r="S104" s="246"/>
      <c r="T104" s="246"/>
      <c r="U104" s="246"/>
    </row>
    <row r="105" spans="10:21" ht="30">
      <c r="J105" s="244"/>
      <c r="K105" s="244"/>
      <c r="N105" s="245"/>
      <c r="O105" s="245"/>
      <c r="P105" s="246"/>
      <c r="Q105" s="246"/>
      <c r="R105" s="246"/>
      <c r="S105" s="246"/>
      <c r="T105" s="246"/>
      <c r="U105" s="246"/>
    </row>
    <row r="106" spans="10:21" ht="30">
      <c r="J106" s="244"/>
      <c r="K106" s="244"/>
      <c r="N106" s="245"/>
      <c r="O106" s="245"/>
      <c r="P106" s="246"/>
      <c r="Q106" s="246"/>
      <c r="R106" s="246"/>
      <c r="S106" s="246"/>
      <c r="T106" s="246"/>
      <c r="U106" s="246"/>
    </row>
    <row r="107" spans="10:21" ht="30">
      <c r="J107" s="244"/>
      <c r="K107" s="244"/>
      <c r="N107" s="245"/>
      <c r="O107" s="245"/>
      <c r="P107" s="246"/>
      <c r="Q107" s="246"/>
      <c r="R107" s="246"/>
      <c r="S107" s="246"/>
      <c r="T107" s="246"/>
      <c r="U107" s="246"/>
    </row>
    <row r="108" spans="10:21" ht="30">
      <c r="J108" s="244"/>
      <c r="K108" s="244"/>
      <c r="N108" s="245"/>
      <c r="O108" s="245"/>
      <c r="P108" s="246"/>
      <c r="Q108" s="246"/>
      <c r="R108" s="246"/>
      <c r="S108" s="246"/>
      <c r="T108" s="246"/>
      <c r="U108" s="246"/>
    </row>
    <row r="109" spans="10:21" ht="30">
      <c r="J109" s="244"/>
      <c r="K109" s="244"/>
      <c r="N109" s="245"/>
      <c r="O109" s="245"/>
      <c r="P109" s="246"/>
      <c r="Q109" s="246"/>
      <c r="R109" s="246"/>
      <c r="S109" s="246"/>
      <c r="T109" s="246"/>
      <c r="U109" s="246"/>
    </row>
    <row r="110" spans="10:21" ht="30">
      <c r="J110" s="244"/>
      <c r="K110" s="244"/>
      <c r="N110" s="245"/>
      <c r="O110" s="245"/>
      <c r="P110" s="246"/>
      <c r="Q110" s="246"/>
      <c r="R110" s="246"/>
      <c r="S110" s="246"/>
      <c r="T110" s="246"/>
      <c r="U110" s="246"/>
    </row>
    <row r="111" spans="10:21" ht="30">
      <c r="J111" s="244"/>
      <c r="K111" s="244"/>
      <c r="N111" s="245"/>
      <c r="O111" s="245"/>
      <c r="P111" s="246"/>
      <c r="Q111" s="246"/>
      <c r="R111" s="246"/>
      <c r="S111" s="246"/>
      <c r="T111" s="246"/>
      <c r="U111" s="246"/>
    </row>
    <row r="112" spans="10:21" ht="30">
      <c r="J112" s="244"/>
      <c r="K112" s="244"/>
      <c r="N112" s="245"/>
      <c r="O112" s="245"/>
      <c r="P112" s="246"/>
      <c r="Q112" s="246"/>
      <c r="R112" s="246"/>
      <c r="S112" s="246"/>
      <c r="T112" s="246"/>
      <c r="U112" s="246"/>
    </row>
    <row r="113" spans="10:21" ht="30">
      <c r="J113" s="244"/>
      <c r="K113" s="244"/>
      <c r="N113" s="245"/>
      <c r="O113" s="245"/>
      <c r="P113" s="246"/>
      <c r="Q113" s="246"/>
      <c r="R113" s="246"/>
      <c r="S113" s="246"/>
      <c r="T113" s="246"/>
      <c r="U113" s="246"/>
    </row>
    <row r="114" spans="10:21" ht="30">
      <c r="J114" s="244"/>
      <c r="K114" s="244"/>
      <c r="N114" s="245"/>
      <c r="O114" s="245"/>
      <c r="P114" s="246"/>
      <c r="Q114" s="246"/>
      <c r="R114" s="246"/>
      <c r="S114" s="246"/>
      <c r="T114" s="246"/>
      <c r="U114" s="246"/>
    </row>
    <row r="115" spans="10:21" ht="30">
      <c r="J115" s="244"/>
      <c r="K115" s="244"/>
      <c r="N115" s="245"/>
      <c r="O115" s="245"/>
      <c r="P115" s="246"/>
      <c r="Q115" s="246"/>
      <c r="R115" s="246"/>
      <c r="S115" s="246"/>
      <c r="T115" s="246"/>
      <c r="U115" s="246"/>
    </row>
    <row r="116" spans="10:21" ht="30">
      <c r="J116" s="244"/>
      <c r="K116" s="244"/>
      <c r="N116" s="245"/>
      <c r="O116" s="245"/>
      <c r="P116" s="246"/>
      <c r="Q116" s="246"/>
      <c r="R116" s="246"/>
      <c r="S116" s="246"/>
      <c r="T116" s="246"/>
      <c r="U116" s="246"/>
    </row>
    <row r="117" spans="10:21" ht="30">
      <c r="J117" s="244"/>
      <c r="K117" s="244"/>
      <c r="N117" s="245"/>
      <c r="O117" s="245"/>
      <c r="P117" s="246"/>
      <c r="Q117" s="246"/>
      <c r="R117" s="246"/>
      <c r="S117" s="246"/>
      <c r="T117" s="246"/>
      <c r="U117" s="246"/>
    </row>
    <row r="118" spans="10:21" ht="30">
      <c r="J118" s="244"/>
      <c r="K118" s="244"/>
      <c r="N118" s="245"/>
      <c r="O118" s="245"/>
      <c r="P118" s="246"/>
      <c r="Q118" s="246"/>
      <c r="R118" s="246"/>
      <c r="S118" s="246"/>
      <c r="T118" s="246"/>
      <c r="U118" s="246"/>
    </row>
    <row r="119" spans="10:21" ht="30">
      <c r="J119" s="244"/>
      <c r="K119" s="244"/>
      <c r="N119" s="245"/>
      <c r="O119" s="245"/>
      <c r="P119" s="246"/>
      <c r="Q119" s="246"/>
      <c r="R119" s="246"/>
      <c r="S119" s="246"/>
      <c r="T119" s="246"/>
      <c r="U119" s="246"/>
    </row>
    <row r="120" spans="10:21" ht="30">
      <c r="J120" s="244"/>
      <c r="K120" s="244"/>
      <c r="N120" s="245"/>
      <c r="O120" s="245"/>
      <c r="P120" s="246"/>
      <c r="Q120" s="246"/>
      <c r="R120" s="246"/>
      <c r="S120" s="246"/>
      <c r="T120" s="246"/>
      <c r="U120" s="246"/>
    </row>
    <row r="121" spans="10:21" ht="30">
      <c r="J121" s="244"/>
      <c r="K121" s="244"/>
      <c r="N121" s="245"/>
      <c r="O121" s="245"/>
      <c r="P121" s="246"/>
      <c r="Q121" s="246"/>
      <c r="R121" s="246"/>
      <c r="S121" s="246"/>
      <c r="T121" s="246"/>
      <c r="U121" s="246"/>
    </row>
    <row r="122" spans="10:21" ht="30">
      <c r="J122" s="244"/>
      <c r="K122" s="244"/>
      <c r="N122" s="245"/>
      <c r="O122" s="245"/>
      <c r="P122" s="246"/>
      <c r="Q122" s="246"/>
      <c r="R122" s="246"/>
      <c r="S122" s="246"/>
      <c r="T122" s="246"/>
      <c r="U122" s="246"/>
    </row>
    <row r="123" spans="10:21" ht="30">
      <c r="J123" s="244"/>
      <c r="K123" s="244"/>
      <c r="N123" s="245"/>
      <c r="O123" s="245"/>
      <c r="P123" s="246"/>
      <c r="Q123" s="246"/>
      <c r="R123" s="246"/>
      <c r="S123" s="246"/>
      <c r="T123" s="246"/>
      <c r="U123" s="246"/>
    </row>
    <row r="124" spans="10:21" ht="30">
      <c r="J124" s="244"/>
      <c r="K124" s="244"/>
      <c r="N124" s="245"/>
      <c r="O124" s="245"/>
      <c r="P124" s="246"/>
      <c r="Q124" s="246"/>
      <c r="R124" s="246"/>
      <c r="S124" s="246"/>
      <c r="T124" s="246"/>
      <c r="U124" s="246"/>
    </row>
    <row r="125" spans="10:21" ht="30">
      <c r="J125" s="244"/>
      <c r="K125" s="244"/>
      <c r="N125" s="245"/>
      <c r="O125" s="245"/>
      <c r="P125" s="246"/>
      <c r="Q125" s="246"/>
      <c r="R125" s="246"/>
      <c r="S125" s="246"/>
      <c r="T125" s="246"/>
      <c r="U125" s="246"/>
    </row>
    <row r="126" spans="10:21" ht="30">
      <c r="J126" s="244"/>
      <c r="K126" s="244"/>
      <c r="N126" s="245"/>
      <c r="O126" s="245"/>
      <c r="P126" s="246"/>
      <c r="Q126" s="246"/>
      <c r="R126" s="246"/>
      <c r="S126" s="246"/>
      <c r="T126" s="246"/>
      <c r="U126" s="246"/>
    </row>
    <row r="127" spans="10:21" ht="30">
      <c r="J127" s="244"/>
      <c r="K127" s="244"/>
      <c r="N127" s="245"/>
      <c r="O127" s="245"/>
      <c r="P127" s="246"/>
      <c r="Q127" s="246"/>
      <c r="R127" s="246"/>
      <c r="S127" s="246"/>
      <c r="T127" s="246"/>
      <c r="U127" s="246"/>
    </row>
    <row r="128" spans="10:21" ht="30">
      <c r="J128" s="244"/>
      <c r="K128" s="244"/>
      <c r="N128" s="245"/>
      <c r="O128" s="245"/>
      <c r="P128" s="246"/>
      <c r="Q128" s="246"/>
      <c r="R128" s="246"/>
      <c r="S128" s="246"/>
      <c r="T128" s="246"/>
      <c r="U128" s="246"/>
    </row>
    <row r="129" spans="10:21" ht="30">
      <c r="J129" s="244"/>
      <c r="K129" s="244"/>
      <c r="N129" s="245"/>
      <c r="O129" s="245"/>
      <c r="P129" s="246"/>
      <c r="Q129" s="246"/>
      <c r="R129" s="246"/>
      <c r="S129" s="246"/>
      <c r="T129" s="246"/>
      <c r="U129" s="246"/>
    </row>
    <row r="130" spans="10:21" ht="30">
      <c r="J130" s="244"/>
      <c r="K130" s="244"/>
      <c r="N130" s="245"/>
      <c r="O130" s="245"/>
      <c r="P130" s="246"/>
      <c r="Q130" s="246"/>
      <c r="R130" s="246"/>
      <c r="S130" s="246"/>
      <c r="T130" s="246"/>
      <c r="U130" s="246"/>
    </row>
    <row r="131" spans="10:21" ht="30">
      <c r="J131" s="244"/>
      <c r="K131" s="244"/>
      <c r="N131" s="245"/>
      <c r="O131" s="245"/>
      <c r="P131" s="246"/>
      <c r="Q131" s="246"/>
      <c r="R131" s="246"/>
      <c r="S131" s="246"/>
      <c r="T131" s="246"/>
      <c r="U131" s="246"/>
    </row>
    <row r="132" spans="10:21" ht="30">
      <c r="J132" s="244"/>
      <c r="K132" s="244"/>
      <c r="N132" s="245"/>
      <c r="O132" s="245"/>
      <c r="P132" s="246"/>
      <c r="Q132" s="246"/>
      <c r="R132" s="246"/>
      <c r="S132" s="246"/>
      <c r="T132" s="246"/>
      <c r="U132" s="246"/>
    </row>
    <row r="133" spans="10:21" ht="30">
      <c r="J133" s="244"/>
      <c r="K133" s="244"/>
      <c r="N133" s="245"/>
      <c r="O133" s="245"/>
      <c r="P133" s="246"/>
      <c r="Q133" s="246"/>
      <c r="R133" s="246"/>
      <c r="S133" s="246"/>
      <c r="T133" s="246"/>
      <c r="U133" s="246"/>
    </row>
    <row r="134" spans="10:21" ht="30">
      <c r="J134" s="244"/>
      <c r="K134" s="244"/>
      <c r="N134" s="245"/>
      <c r="O134" s="245"/>
      <c r="P134" s="246"/>
      <c r="Q134" s="246"/>
      <c r="R134" s="246"/>
      <c r="S134" s="246"/>
      <c r="T134" s="246"/>
      <c r="U134" s="246"/>
    </row>
    <row r="135" spans="10:21" ht="30">
      <c r="J135" s="244"/>
      <c r="K135" s="244"/>
      <c r="N135" s="245"/>
      <c r="O135" s="245"/>
      <c r="P135" s="246"/>
      <c r="Q135" s="246"/>
      <c r="R135" s="246"/>
      <c r="S135" s="246"/>
      <c r="T135" s="246"/>
      <c r="U135" s="246"/>
    </row>
    <row r="136" spans="10:21" ht="30">
      <c r="J136" s="244"/>
      <c r="K136" s="244"/>
      <c r="N136" s="245"/>
      <c r="O136" s="245"/>
      <c r="P136" s="246"/>
      <c r="Q136" s="246"/>
      <c r="R136" s="246"/>
      <c r="S136" s="246"/>
      <c r="T136" s="246"/>
      <c r="U136" s="246"/>
    </row>
    <row r="137" spans="10:21" ht="30">
      <c r="J137" s="244"/>
      <c r="K137" s="244"/>
      <c r="N137" s="245"/>
      <c r="O137" s="245"/>
      <c r="P137" s="246"/>
      <c r="Q137" s="246"/>
      <c r="R137" s="246"/>
      <c r="S137" s="246"/>
      <c r="T137" s="246"/>
      <c r="U137" s="246"/>
    </row>
    <row r="138" spans="10:21" ht="30">
      <c r="J138" s="244"/>
      <c r="K138" s="244"/>
      <c r="N138" s="245"/>
      <c r="O138" s="245"/>
      <c r="P138" s="246"/>
      <c r="Q138" s="246"/>
      <c r="R138" s="246"/>
      <c r="S138" s="246"/>
      <c r="T138" s="246"/>
      <c r="U138" s="246"/>
    </row>
    <row r="139" spans="10:21" ht="30">
      <c r="J139" s="244"/>
      <c r="K139" s="244"/>
      <c r="N139" s="245"/>
      <c r="O139" s="245"/>
      <c r="P139" s="246"/>
      <c r="Q139" s="246"/>
      <c r="R139" s="246"/>
      <c r="S139" s="246"/>
      <c r="T139" s="246"/>
      <c r="U139" s="246"/>
    </row>
    <row r="140" spans="10:21" ht="30">
      <c r="J140" s="244"/>
      <c r="K140" s="244"/>
      <c r="N140" s="245"/>
      <c r="O140" s="245"/>
      <c r="P140" s="246"/>
      <c r="Q140" s="246"/>
      <c r="R140" s="246"/>
      <c r="S140" s="246"/>
      <c r="T140" s="246"/>
      <c r="U140" s="246"/>
    </row>
    <row r="141" spans="10:21" ht="30">
      <c r="J141" s="244"/>
      <c r="K141" s="244"/>
      <c r="N141" s="245"/>
      <c r="O141" s="245"/>
      <c r="P141" s="246"/>
      <c r="Q141" s="246"/>
      <c r="R141" s="246"/>
      <c r="S141" s="246"/>
      <c r="T141" s="246"/>
      <c r="U141" s="246"/>
    </row>
    <row r="142" spans="10:21" ht="30">
      <c r="J142" s="244"/>
      <c r="K142" s="244"/>
      <c r="N142" s="245"/>
      <c r="O142" s="245"/>
      <c r="P142" s="246"/>
      <c r="Q142" s="246"/>
      <c r="R142" s="246"/>
      <c r="S142" s="246"/>
      <c r="T142" s="246"/>
      <c r="U142" s="246"/>
    </row>
    <row r="143" spans="10:21" ht="30">
      <c r="J143" s="244"/>
      <c r="K143" s="244"/>
      <c r="N143" s="245"/>
      <c r="O143" s="245"/>
      <c r="P143" s="246"/>
      <c r="Q143" s="246"/>
      <c r="R143" s="246"/>
      <c r="S143" s="246"/>
      <c r="T143" s="246"/>
      <c r="U143" s="246"/>
    </row>
    <row r="144" spans="10:21" ht="30">
      <c r="J144" s="244"/>
      <c r="K144" s="244"/>
      <c r="N144" s="245"/>
      <c r="O144" s="245"/>
      <c r="P144" s="246"/>
      <c r="Q144" s="246"/>
      <c r="R144" s="246"/>
      <c r="S144" s="246"/>
      <c r="T144" s="246"/>
      <c r="U144" s="246"/>
    </row>
    <row r="145" spans="10:21" ht="30">
      <c r="J145" s="244"/>
      <c r="K145" s="244"/>
      <c r="N145" s="245"/>
      <c r="O145" s="245"/>
      <c r="P145" s="246"/>
      <c r="Q145" s="246"/>
      <c r="R145" s="246"/>
      <c r="S145" s="246"/>
      <c r="T145" s="246"/>
      <c r="U145" s="246"/>
    </row>
    <row r="146" spans="10:21" ht="30">
      <c r="J146" s="244"/>
      <c r="K146" s="244"/>
      <c r="N146" s="245"/>
      <c r="O146" s="245"/>
      <c r="P146" s="246"/>
      <c r="Q146" s="246"/>
      <c r="R146" s="246"/>
      <c r="S146" s="246"/>
      <c r="T146" s="246"/>
      <c r="U146" s="246"/>
    </row>
    <row r="147" spans="10:21" ht="30">
      <c r="J147" s="244"/>
      <c r="K147" s="244"/>
      <c r="N147" s="245"/>
      <c r="O147" s="245"/>
      <c r="P147" s="246"/>
      <c r="Q147" s="246"/>
      <c r="R147" s="246"/>
      <c r="S147" s="246"/>
      <c r="T147" s="246"/>
      <c r="U147" s="246"/>
    </row>
    <row r="148" spans="10:21" ht="30">
      <c r="J148" s="244"/>
      <c r="K148" s="244"/>
      <c r="N148" s="245"/>
      <c r="O148" s="245"/>
      <c r="P148" s="246"/>
      <c r="Q148" s="246"/>
      <c r="R148" s="246"/>
      <c r="S148" s="246"/>
      <c r="T148" s="246"/>
      <c r="U148" s="246"/>
    </row>
    <row r="149" spans="10:21" ht="30">
      <c r="J149" s="244"/>
      <c r="K149" s="244"/>
      <c r="N149" s="245"/>
      <c r="O149" s="245"/>
      <c r="P149" s="246"/>
      <c r="Q149" s="246"/>
      <c r="R149" s="246"/>
      <c r="S149" s="246"/>
      <c r="T149" s="246"/>
      <c r="U149" s="246"/>
    </row>
    <row r="150" spans="10:21" ht="30">
      <c r="J150" s="244"/>
      <c r="K150" s="244"/>
      <c r="N150" s="245"/>
      <c r="O150" s="245"/>
      <c r="P150" s="246"/>
      <c r="Q150" s="246"/>
      <c r="R150" s="246"/>
      <c r="S150" s="246"/>
      <c r="T150" s="246"/>
      <c r="U150" s="246"/>
    </row>
    <row r="151" spans="10:21" ht="30">
      <c r="J151" s="244"/>
      <c r="K151" s="244"/>
      <c r="N151" s="245"/>
      <c r="O151" s="245"/>
      <c r="P151" s="246"/>
      <c r="Q151" s="246"/>
      <c r="R151" s="246"/>
      <c r="S151" s="246"/>
      <c r="T151" s="246"/>
      <c r="U151" s="246"/>
    </row>
    <row r="152" spans="10:21" ht="30">
      <c r="J152" s="244"/>
      <c r="K152" s="244"/>
      <c r="N152" s="245"/>
      <c r="O152" s="245"/>
      <c r="P152" s="246"/>
      <c r="Q152" s="246"/>
      <c r="R152" s="246"/>
      <c r="S152" s="246"/>
      <c r="T152" s="246"/>
      <c r="U152" s="246"/>
    </row>
    <row r="153" spans="10:21" ht="30">
      <c r="J153" s="244"/>
      <c r="K153" s="244"/>
      <c r="N153" s="245"/>
      <c r="O153" s="245"/>
      <c r="P153" s="246"/>
      <c r="Q153" s="246"/>
      <c r="R153" s="246"/>
      <c r="S153" s="246"/>
      <c r="T153" s="246"/>
      <c r="U153" s="246"/>
    </row>
    <row r="154" spans="10:21" ht="30">
      <c r="J154" s="244"/>
      <c r="K154" s="244"/>
      <c r="N154" s="245"/>
      <c r="O154" s="245"/>
      <c r="P154" s="246"/>
      <c r="Q154" s="246"/>
      <c r="R154" s="246"/>
      <c r="S154" s="246"/>
      <c r="T154" s="246"/>
      <c r="U154" s="246"/>
    </row>
    <row r="155" spans="10:21" ht="30">
      <c r="J155" s="244"/>
      <c r="K155" s="244"/>
      <c r="N155" s="245"/>
      <c r="O155" s="245"/>
      <c r="P155" s="246"/>
      <c r="Q155" s="246"/>
      <c r="R155" s="246"/>
      <c r="S155" s="246"/>
      <c r="T155" s="246"/>
      <c r="U155" s="246"/>
    </row>
    <row r="156" spans="10:21" ht="30">
      <c r="J156" s="244"/>
      <c r="K156" s="244"/>
      <c r="N156" s="245"/>
      <c r="O156" s="245"/>
      <c r="P156" s="246"/>
      <c r="Q156" s="246"/>
      <c r="R156" s="246"/>
      <c r="S156" s="246"/>
      <c r="T156" s="246"/>
      <c r="U156" s="246"/>
    </row>
    <row r="157" spans="10:21" ht="30">
      <c r="J157" s="244"/>
      <c r="K157" s="244"/>
      <c r="N157" s="245"/>
      <c r="O157" s="245"/>
      <c r="P157" s="246"/>
      <c r="Q157" s="246"/>
      <c r="R157" s="246"/>
      <c r="S157" s="246"/>
      <c r="T157" s="246"/>
      <c r="U157" s="246"/>
    </row>
    <row r="158" spans="10:21" ht="30">
      <c r="J158" s="244"/>
      <c r="K158" s="244"/>
      <c r="N158" s="245"/>
      <c r="O158" s="245"/>
      <c r="P158" s="246"/>
      <c r="Q158" s="246"/>
      <c r="R158" s="246"/>
      <c r="S158" s="246"/>
      <c r="T158" s="246"/>
      <c r="U158" s="246"/>
    </row>
    <row r="159" spans="10:21" ht="30">
      <c r="J159" s="244"/>
      <c r="K159" s="244"/>
      <c r="N159" s="245"/>
      <c r="O159" s="245"/>
      <c r="P159" s="246"/>
      <c r="Q159" s="246"/>
      <c r="R159" s="246"/>
      <c r="S159" s="246"/>
      <c r="T159" s="246"/>
      <c r="U159" s="246"/>
    </row>
    <row r="160" spans="10:21" ht="30">
      <c r="J160" s="244"/>
      <c r="K160" s="244"/>
      <c r="N160" s="245"/>
      <c r="O160" s="245"/>
      <c r="P160" s="246"/>
      <c r="Q160" s="246"/>
      <c r="R160" s="246"/>
      <c r="S160" s="246"/>
      <c r="T160" s="246"/>
      <c r="U160" s="246"/>
    </row>
    <row r="161" spans="10:21" ht="30">
      <c r="J161" s="244"/>
      <c r="K161" s="244"/>
      <c r="N161" s="245"/>
      <c r="O161" s="245"/>
      <c r="P161" s="246"/>
      <c r="Q161" s="246"/>
      <c r="R161" s="246"/>
      <c r="S161" s="246"/>
      <c r="T161" s="246"/>
      <c r="U161" s="246"/>
    </row>
    <row r="162" spans="10:21" ht="30">
      <c r="J162" s="244"/>
      <c r="K162" s="244"/>
      <c r="N162" s="245"/>
      <c r="O162" s="245"/>
      <c r="P162" s="246"/>
      <c r="Q162" s="246"/>
      <c r="R162" s="246"/>
      <c r="S162" s="246"/>
      <c r="T162" s="246"/>
      <c r="U162" s="246"/>
    </row>
    <row r="163" spans="10:21" ht="30">
      <c r="J163" s="244"/>
      <c r="K163" s="244"/>
      <c r="N163" s="245"/>
      <c r="O163" s="245"/>
      <c r="P163" s="246"/>
      <c r="Q163" s="246"/>
      <c r="R163" s="246"/>
      <c r="S163" s="246"/>
      <c r="T163" s="246"/>
      <c r="U163" s="246"/>
    </row>
    <row r="164" spans="10:21" ht="30">
      <c r="J164" s="244"/>
      <c r="K164" s="244"/>
      <c r="N164" s="245"/>
      <c r="O164" s="245"/>
      <c r="P164" s="246"/>
      <c r="Q164" s="246"/>
      <c r="R164" s="246"/>
      <c r="S164" s="246"/>
      <c r="T164" s="246"/>
      <c r="U164" s="246"/>
    </row>
    <row r="165" spans="10:21" ht="30">
      <c r="J165" s="244"/>
      <c r="K165" s="244"/>
      <c r="N165" s="245"/>
      <c r="O165" s="245"/>
      <c r="P165" s="246"/>
      <c r="Q165" s="246"/>
      <c r="R165" s="246"/>
      <c r="S165" s="246"/>
      <c r="T165" s="246"/>
      <c r="U165" s="246"/>
    </row>
    <row r="166" spans="10:21" ht="30">
      <c r="J166" s="244"/>
      <c r="K166" s="244"/>
      <c r="N166" s="245"/>
      <c r="O166" s="245"/>
      <c r="P166" s="246"/>
      <c r="Q166" s="246"/>
      <c r="R166" s="246"/>
      <c r="S166" s="246"/>
      <c r="T166" s="246"/>
      <c r="U166" s="246"/>
    </row>
    <row r="167" spans="10:21" ht="30">
      <c r="J167" s="244"/>
      <c r="K167" s="244"/>
      <c r="N167" s="245"/>
      <c r="O167" s="245"/>
      <c r="P167" s="246"/>
      <c r="Q167" s="246"/>
      <c r="R167" s="246"/>
      <c r="S167" s="246"/>
      <c r="T167" s="246"/>
      <c r="U167" s="246"/>
    </row>
    <row r="168" spans="10:21" ht="30">
      <c r="J168" s="244"/>
      <c r="K168" s="244"/>
      <c r="N168" s="245"/>
      <c r="O168" s="245"/>
      <c r="P168" s="246"/>
      <c r="Q168" s="246"/>
      <c r="R168" s="246"/>
      <c r="S168" s="246"/>
      <c r="T168" s="246"/>
      <c r="U168" s="246"/>
    </row>
    <row r="169" spans="10:21" ht="30">
      <c r="J169" s="244"/>
      <c r="K169" s="244"/>
      <c r="N169" s="245"/>
      <c r="O169" s="245"/>
      <c r="P169" s="246"/>
      <c r="Q169" s="246"/>
      <c r="R169" s="246"/>
      <c r="S169" s="246"/>
      <c r="T169" s="246"/>
      <c r="U169" s="246"/>
    </row>
    <row r="170" spans="10:21" ht="30">
      <c r="J170" s="244"/>
      <c r="K170" s="244"/>
      <c r="N170" s="245"/>
      <c r="O170" s="245"/>
      <c r="P170" s="246"/>
      <c r="Q170" s="246"/>
      <c r="R170" s="246"/>
      <c r="S170" s="246"/>
      <c r="T170" s="246"/>
      <c r="U170" s="246"/>
    </row>
    <row r="171" spans="10:21" ht="30">
      <c r="J171" s="244"/>
      <c r="K171" s="244"/>
      <c r="N171" s="245"/>
      <c r="O171" s="245"/>
      <c r="P171" s="246"/>
      <c r="Q171" s="246"/>
      <c r="R171" s="246"/>
      <c r="S171" s="246"/>
      <c r="T171" s="246"/>
      <c r="U171" s="246"/>
    </row>
    <row r="172" spans="10:21" ht="30">
      <c r="J172" s="244"/>
      <c r="K172" s="244"/>
      <c r="N172" s="245"/>
      <c r="O172" s="245"/>
      <c r="P172" s="246"/>
      <c r="Q172" s="246"/>
      <c r="R172" s="246"/>
      <c r="S172" s="246"/>
      <c r="T172" s="246"/>
      <c r="U172" s="246"/>
    </row>
    <row r="173" spans="10:21" ht="30">
      <c r="J173" s="244"/>
      <c r="K173" s="244"/>
      <c r="N173" s="245"/>
      <c r="O173" s="245"/>
      <c r="P173" s="246"/>
      <c r="Q173" s="246"/>
      <c r="R173" s="246"/>
      <c r="S173" s="246"/>
      <c r="T173" s="246"/>
      <c r="U173" s="246"/>
    </row>
    <row r="174" spans="14:21" ht="21">
      <c r="N174" s="245"/>
      <c r="O174" s="245"/>
      <c r="P174" s="246"/>
      <c r="Q174" s="246"/>
      <c r="R174" s="246"/>
      <c r="S174" s="246"/>
      <c r="T174" s="246"/>
      <c r="U174" s="246"/>
    </row>
    <row r="175" spans="14:21" ht="21">
      <c r="N175" s="245"/>
      <c r="O175" s="245"/>
      <c r="P175" s="246"/>
      <c r="Q175" s="246"/>
      <c r="R175" s="246"/>
      <c r="S175" s="246"/>
      <c r="T175" s="246"/>
      <c r="U175" s="246"/>
    </row>
    <row r="176" spans="14:21" ht="21">
      <c r="N176" s="245"/>
      <c r="O176" s="245"/>
      <c r="P176" s="246"/>
      <c r="Q176" s="246"/>
      <c r="R176" s="246"/>
      <c r="S176" s="246"/>
      <c r="T176" s="246"/>
      <c r="U176" s="246"/>
    </row>
    <row r="177" spans="14:21" ht="21">
      <c r="N177" s="245"/>
      <c r="O177" s="245"/>
      <c r="P177" s="246"/>
      <c r="Q177" s="246"/>
      <c r="R177" s="246"/>
      <c r="S177" s="246"/>
      <c r="T177" s="246"/>
      <c r="U177" s="246"/>
    </row>
    <row r="178" spans="14:21" ht="21">
      <c r="N178" s="245"/>
      <c r="O178" s="245"/>
      <c r="P178" s="246"/>
      <c r="Q178" s="246"/>
      <c r="R178" s="246"/>
      <c r="S178" s="246"/>
      <c r="T178" s="246"/>
      <c r="U178" s="246"/>
    </row>
    <row r="179" spans="14:21" ht="21">
      <c r="N179" s="245"/>
      <c r="O179" s="245"/>
      <c r="P179" s="246"/>
      <c r="Q179" s="246"/>
      <c r="R179" s="246"/>
      <c r="S179" s="246"/>
      <c r="T179" s="246"/>
      <c r="U179" s="246"/>
    </row>
    <row r="180" spans="14:21" ht="21">
      <c r="N180" s="245"/>
      <c r="O180" s="245"/>
      <c r="P180" s="246"/>
      <c r="Q180" s="246"/>
      <c r="R180" s="246"/>
      <c r="S180" s="246"/>
      <c r="T180" s="246"/>
      <c r="U180" s="246"/>
    </row>
    <row r="181" spans="14:21" ht="21">
      <c r="N181" s="245"/>
      <c r="O181" s="245"/>
      <c r="P181" s="246"/>
      <c r="Q181" s="246"/>
      <c r="R181" s="246"/>
      <c r="S181" s="246"/>
      <c r="T181" s="246"/>
      <c r="U181" s="246"/>
    </row>
    <row r="182" spans="14:21" ht="21">
      <c r="N182" s="245"/>
      <c r="O182" s="245"/>
      <c r="P182" s="246"/>
      <c r="Q182" s="246"/>
      <c r="R182" s="246"/>
      <c r="S182" s="246"/>
      <c r="T182" s="246"/>
      <c r="U182" s="246"/>
    </row>
    <row r="183" spans="14:21" ht="21">
      <c r="N183" s="245"/>
      <c r="O183" s="245"/>
      <c r="P183" s="246"/>
      <c r="Q183" s="246"/>
      <c r="R183" s="246"/>
      <c r="S183" s="246"/>
      <c r="T183" s="246"/>
      <c r="U183" s="246"/>
    </row>
    <row r="184" spans="14:21" ht="21">
      <c r="N184" s="245"/>
      <c r="O184" s="245"/>
      <c r="P184" s="246"/>
      <c r="Q184" s="246"/>
      <c r="R184" s="246"/>
      <c r="S184" s="246"/>
      <c r="T184" s="246"/>
      <c r="U184" s="246"/>
    </row>
    <row r="185" spans="14:21" ht="21">
      <c r="N185" s="245"/>
      <c r="O185" s="245"/>
      <c r="P185" s="246"/>
      <c r="Q185" s="246"/>
      <c r="R185" s="246"/>
      <c r="S185" s="246"/>
      <c r="T185" s="246"/>
      <c r="U185" s="246"/>
    </row>
    <row r="186" spans="14:21" ht="21">
      <c r="N186" s="245"/>
      <c r="O186" s="245"/>
      <c r="P186" s="246"/>
      <c r="Q186" s="246"/>
      <c r="R186" s="246"/>
      <c r="S186" s="246"/>
      <c r="T186" s="246"/>
      <c r="U186" s="246"/>
    </row>
    <row r="187" spans="14:21" ht="21">
      <c r="N187" s="245"/>
      <c r="O187" s="245"/>
      <c r="P187" s="246"/>
      <c r="Q187" s="246"/>
      <c r="R187" s="246"/>
      <c r="S187" s="246"/>
      <c r="T187" s="246"/>
      <c r="U187" s="246"/>
    </row>
    <row r="188" spans="14:21" ht="21">
      <c r="N188" s="245"/>
      <c r="O188" s="245"/>
      <c r="P188" s="246"/>
      <c r="Q188" s="246"/>
      <c r="R188" s="246"/>
      <c r="S188" s="246"/>
      <c r="T188" s="246"/>
      <c r="U188" s="246"/>
    </row>
    <row r="189" spans="14:21" ht="21">
      <c r="N189" s="245"/>
      <c r="O189" s="245"/>
      <c r="P189" s="246"/>
      <c r="Q189" s="246"/>
      <c r="R189" s="246"/>
      <c r="S189" s="246"/>
      <c r="T189" s="246"/>
      <c r="U189" s="246"/>
    </row>
    <row r="190" spans="14:21" ht="21">
      <c r="N190" s="245"/>
      <c r="O190" s="245"/>
      <c r="P190" s="246"/>
      <c r="Q190" s="246"/>
      <c r="R190" s="246"/>
      <c r="S190" s="246"/>
      <c r="T190" s="246"/>
      <c r="U190" s="246"/>
    </row>
    <row r="191" spans="14:21" ht="21">
      <c r="N191" s="245"/>
      <c r="O191" s="245"/>
      <c r="P191" s="246"/>
      <c r="Q191" s="246"/>
      <c r="R191" s="246"/>
      <c r="S191" s="246"/>
      <c r="T191" s="246"/>
      <c r="U191" s="246"/>
    </row>
    <row r="192" spans="14:21" ht="21">
      <c r="N192" s="245"/>
      <c r="O192" s="245"/>
      <c r="P192" s="246"/>
      <c r="Q192" s="246"/>
      <c r="R192" s="246"/>
      <c r="S192" s="246"/>
      <c r="T192" s="246"/>
      <c r="U192" s="246"/>
    </row>
    <row r="193" spans="14:21" ht="21">
      <c r="N193" s="245"/>
      <c r="O193" s="245"/>
      <c r="P193" s="246"/>
      <c r="Q193" s="246"/>
      <c r="R193" s="246"/>
      <c r="S193" s="246"/>
      <c r="T193" s="246"/>
      <c r="U193" s="246"/>
    </row>
    <row r="194" spans="14:21" ht="21">
      <c r="N194" s="245"/>
      <c r="O194" s="245"/>
      <c r="P194" s="246"/>
      <c r="Q194" s="246"/>
      <c r="R194" s="246"/>
      <c r="S194" s="246"/>
      <c r="T194" s="246"/>
      <c r="U194" s="246"/>
    </row>
    <row r="195" spans="14:21" ht="21">
      <c r="N195" s="245"/>
      <c r="O195" s="245"/>
      <c r="P195" s="246"/>
      <c r="Q195" s="246"/>
      <c r="R195" s="246"/>
      <c r="S195" s="246"/>
      <c r="T195" s="246"/>
      <c r="U195" s="246"/>
    </row>
    <row r="196" spans="14:21" ht="21">
      <c r="N196" s="245"/>
      <c r="O196" s="245"/>
      <c r="P196" s="246"/>
      <c r="Q196" s="246"/>
      <c r="R196" s="246"/>
      <c r="S196" s="246"/>
      <c r="T196" s="246"/>
      <c r="U196" s="246"/>
    </row>
    <row r="197" spans="14:21" ht="21">
      <c r="N197" s="245"/>
      <c r="O197" s="245"/>
      <c r="P197" s="246"/>
      <c r="Q197" s="246"/>
      <c r="R197" s="246"/>
      <c r="S197" s="246"/>
      <c r="T197" s="246"/>
      <c r="U197" s="246"/>
    </row>
    <row r="198" spans="14:21" ht="21">
      <c r="N198" s="245"/>
      <c r="O198" s="245"/>
      <c r="P198" s="246"/>
      <c r="Q198" s="246"/>
      <c r="R198" s="246"/>
      <c r="S198" s="246"/>
      <c r="T198" s="246"/>
      <c r="U198" s="246"/>
    </row>
    <row r="199" spans="14:21" ht="21">
      <c r="N199" s="245"/>
      <c r="O199" s="245"/>
      <c r="P199" s="246"/>
      <c r="Q199" s="246"/>
      <c r="R199" s="246"/>
      <c r="S199" s="246"/>
      <c r="T199" s="246"/>
      <c r="U199" s="246"/>
    </row>
    <row r="200" spans="14:21" ht="21">
      <c r="N200" s="245"/>
      <c r="O200" s="245"/>
      <c r="P200" s="246"/>
      <c r="Q200" s="246"/>
      <c r="R200" s="246"/>
      <c r="S200" s="246"/>
      <c r="T200" s="246"/>
      <c r="U200" s="246"/>
    </row>
    <row r="201" spans="14:21" ht="21">
      <c r="N201" s="245"/>
      <c r="O201" s="245"/>
      <c r="P201" s="246"/>
      <c r="Q201" s="246"/>
      <c r="R201" s="246"/>
      <c r="S201" s="246"/>
      <c r="T201" s="246"/>
      <c r="U201" s="246"/>
    </row>
    <row r="202" spans="14:21" ht="21">
      <c r="N202" s="245"/>
      <c r="O202" s="245"/>
      <c r="P202" s="246"/>
      <c r="Q202" s="246"/>
      <c r="R202" s="246"/>
      <c r="S202" s="246"/>
      <c r="T202" s="246"/>
      <c r="U202" s="246"/>
    </row>
    <row r="203" spans="14:21" ht="21">
      <c r="N203" s="245"/>
      <c r="O203" s="245"/>
      <c r="P203" s="246"/>
      <c r="Q203" s="246"/>
      <c r="R203" s="246"/>
      <c r="S203" s="246"/>
      <c r="T203" s="246"/>
      <c r="U203" s="246"/>
    </row>
    <row r="204" spans="14:21" ht="21">
      <c r="N204" s="245"/>
      <c r="O204" s="245"/>
      <c r="P204" s="246"/>
      <c r="Q204" s="246"/>
      <c r="R204" s="246"/>
      <c r="S204" s="246"/>
      <c r="T204" s="246"/>
      <c r="U204" s="246"/>
    </row>
    <row r="205" spans="14:21" ht="21">
      <c r="N205" s="245"/>
      <c r="O205" s="245"/>
      <c r="P205" s="246"/>
      <c r="Q205" s="246"/>
      <c r="R205" s="246"/>
      <c r="S205" s="246"/>
      <c r="T205" s="246"/>
      <c r="U205" s="246"/>
    </row>
    <row r="206" spans="14:21" ht="21">
      <c r="N206" s="245"/>
      <c r="O206" s="245"/>
      <c r="P206" s="246"/>
      <c r="Q206" s="246"/>
      <c r="R206" s="246"/>
      <c r="S206" s="246"/>
      <c r="T206" s="246"/>
      <c r="U206" s="246"/>
    </row>
    <row r="207" spans="14:21" ht="21">
      <c r="N207" s="245"/>
      <c r="O207" s="245"/>
      <c r="P207" s="246"/>
      <c r="Q207" s="246"/>
      <c r="R207" s="246"/>
      <c r="S207" s="246"/>
      <c r="T207" s="246"/>
      <c r="U207" s="246"/>
    </row>
    <row r="208" spans="14:21" ht="21">
      <c r="N208" s="245"/>
      <c r="O208" s="245"/>
      <c r="P208" s="246"/>
      <c r="Q208" s="246"/>
      <c r="R208" s="246"/>
      <c r="S208" s="246"/>
      <c r="T208" s="246"/>
      <c r="U208" s="246"/>
    </row>
    <row r="209" spans="14:21" ht="21">
      <c r="N209" s="245"/>
      <c r="O209" s="245"/>
      <c r="P209" s="246"/>
      <c r="Q209" s="246"/>
      <c r="R209" s="246"/>
      <c r="S209" s="246"/>
      <c r="T209" s="246"/>
      <c r="U209" s="246"/>
    </row>
    <row r="210" spans="14:21" ht="21">
      <c r="N210" s="245"/>
      <c r="O210" s="245"/>
      <c r="P210" s="246"/>
      <c r="Q210" s="246"/>
      <c r="R210" s="246"/>
      <c r="S210" s="246"/>
      <c r="T210" s="246"/>
      <c r="U210" s="246"/>
    </row>
    <row r="211" spans="14:21" ht="21">
      <c r="N211" s="245"/>
      <c r="O211" s="245"/>
      <c r="P211" s="246"/>
      <c r="Q211" s="246"/>
      <c r="R211" s="246"/>
      <c r="S211" s="246"/>
      <c r="T211" s="246"/>
      <c r="U211" s="246"/>
    </row>
    <row r="212" spans="14:21" ht="21">
      <c r="N212" s="245"/>
      <c r="O212" s="245"/>
      <c r="P212" s="246"/>
      <c r="Q212" s="246"/>
      <c r="R212" s="246"/>
      <c r="S212" s="246"/>
      <c r="T212" s="246"/>
      <c r="U212" s="246"/>
    </row>
    <row r="213" spans="14:21" ht="21">
      <c r="N213" s="245"/>
      <c r="O213" s="245"/>
      <c r="P213" s="246"/>
      <c r="Q213" s="246"/>
      <c r="R213" s="246"/>
      <c r="S213" s="246"/>
      <c r="T213" s="246"/>
      <c r="U213" s="246"/>
    </row>
    <row r="214" spans="14:21" ht="21">
      <c r="N214" s="245"/>
      <c r="O214" s="245"/>
      <c r="P214" s="246"/>
      <c r="Q214" s="246"/>
      <c r="R214" s="246"/>
      <c r="S214" s="246"/>
      <c r="T214" s="246"/>
      <c r="U214" s="246"/>
    </row>
  </sheetData>
  <sheetProtection/>
  <mergeCells count="26">
    <mergeCell ref="K30:L30"/>
    <mergeCell ref="A31:L31"/>
    <mergeCell ref="A22:B23"/>
    <mergeCell ref="G22:J23"/>
    <mergeCell ref="K22:K23"/>
    <mergeCell ref="L22:L23"/>
    <mergeCell ref="A28:B30"/>
    <mergeCell ref="C28:D28"/>
    <mergeCell ref="K28:L28"/>
    <mergeCell ref="G29:I29"/>
    <mergeCell ref="K29:L29"/>
    <mergeCell ref="G30:I30"/>
    <mergeCell ref="G7:J8"/>
    <mergeCell ref="K7:K8"/>
    <mergeCell ref="L7:L8"/>
    <mergeCell ref="P7:T7"/>
    <mergeCell ref="G14:J16"/>
    <mergeCell ref="K14:K16"/>
    <mergeCell ref="L14:L16"/>
    <mergeCell ref="H1:L1"/>
    <mergeCell ref="H2:H3"/>
    <mergeCell ref="C4:D4"/>
    <mergeCell ref="E4:H4"/>
    <mergeCell ref="C5:D5"/>
    <mergeCell ref="E5:H5"/>
    <mergeCell ref="I5:J5"/>
  </mergeCells>
  <conditionalFormatting sqref="E4:H6 K3:K4 G28 G29:I29">
    <cfRule type="cellIs" priority="1" dxfId="20" operator="equal" stopIfTrue="1">
      <formula>0</formula>
    </cfRule>
  </conditionalFormatting>
  <conditionalFormatting sqref="A9:A13 A17:A21 A24:A27">
    <cfRule type="cellIs" priority="2" dxfId="19" operator="greaterThan" stopIfTrue="1">
      <formula>0</formula>
    </cfRule>
  </conditionalFormatting>
  <conditionalFormatting sqref="U9 U24">
    <cfRule type="expression" priority="3" dxfId="3" stopIfTrue="1">
      <formula>T10&lt;&gt;U9</formula>
    </cfRule>
  </conditionalFormatting>
  <conditionalFormatting sqref="T10">
    <cfRule type="expression" priority="4" dxfId="3" stopIfTrue="1">
      <formula>$T$10&lt;&gt;$U$9</formula>
    </cfRule>
  </conditionalFormatting>
  <conditionalFormatting sqref="T11 V9">
    <cfRule type="expression" priority="5" dxfId="5" stopIfTrue="1">
      <formula>$V$9&lt;&gt;$T$11</formula>
    </cfRule>
  </conditionalFormatting>
  <conditionalFormatting sqref="W9 T12:T13">
    <cfRule type="expression" priority="6" dxfId="4" stopIfTrue="1">
      <formula>$W$9&lt;&gt;$T$12</formula>
    </cfRule>
  </conditionalFormatting>
  <conditionalFormatting sqref="U11 V10">
    <cfRule type="expression" priority="7" dxfId="2" stopIfTrue="1">
      <formula>$V$10&lt;&gt;$U$11</formula>
    </cfRule>
  </conditionalFormatting>
  <conditionalFormatting sqref="U12:U13 W10">
    <cfRule type="expression" priority="8" dxfId="1" stopIfTrue="1">
      <formula>$W$10&lt;&gt;$U$12</formula>
    </cfRule>
  </conditionalFormatting>
  <conditionalFormatting sqref="W11 V12:V13">
    <cfRule type="expression" priority="9" dxfId="0" stopIfTrue="1">
      <formula>$W$11&lt;&gt;$V$12</formula>
    </cfRule>
  </conditionalFormatting>
  <conditionalFormatting sqref="U17 T18">
    <cfRule type="expression" priority="10" dxfId="3" stopIfTrue="1">
      <formula>$T$18&lt;&gt;$U$17</formula>
    </cfRule>
  </conditionalFormatting>
  <conditionalFormatting sqref="V17 T19">
    <cfRule type="expression" priority="11" dxfId="5" stopIfTrue="1">
      <formula>$V$17&lt;&gt;$T$19</formula>
    </cfRule>
  </conditionalFormatting>
  <conditionalFormatting sqref="W17 T20:T21">
    <cfRule type="expression" priority="12" dxfId="4" stopIfTrue="1">
      <formula>$W$17&lt;&gt;$T$20</formula>
    </cfRule>
  </conditionalFormatting>
  <conditionalFormatting sqref="V18 U19">
    <cfRule type="expression" priority="13" dxfId="2" stopIfTrue="1">
      <formula>$V$18&lt;&gt;$U$19</formula>
    </cfRule>
  </conditionalFormatting>
  <conditionalFormatting sqref="W18 U20:U21">
    <cfRule type="expression" priority="14" dxfId="1" stopIfTrue="1">
      <formula>$W$18&lt;&gt;$U$20</formula>
    </cfRule>
  </conditionalFormatting>
  <conditionalFormatting sqref="W19 V20:V21">
    <cfRule type="expression" priority="15" dxfId="0" stopIfTrue="1">
      <formula>$W$19&lt;&gt;$V$20</formula>
    </cfRule>
  </conditionalFormatting>
  <conditionalFormatting sqref="V24 T26">
    <cfRule type="expression" priority="16" dxfId="5" stopIfTrue="1">
      <formula>$V$24&lt;&gt;$T$26</formula>
    </cfRule>
  </conditionalFormatting>
  <conditionalFormatting sqref="W24 T27">
    <cfRule type="expression" priority="17" dxfId="4" stopIfTrue="1">
      <formula>$W$24&lt;&gt;$T$27</formula>
    </cfRule>
  </conditionalFormatting>
  <conditionalFormatting sqref="T25">
    <cfRule type="expression" priority="18" dxfId="3" stopIfTrue="1">
      <formula>U24&lt;&gt;T25</formula>
    </cfRule>
  </conditionalFormatting>
  <conditionalFormatting sqref="V25 U26">
    <cfRule type="expression" priority="19" dxfId="2" stopIfTrue="1">
      <formula>$V$25&lt;&gt;$U$26</formula>
    </cfRule>
  </conditionalFormatting>
  <conditionalFormatting sqref="W25 U27">
    <cfRule type="expression" priority="20" dxfId="1" stopIfTrue="1">
      <formula>$W$25&lt;&gt;$U$27</formula>
    </cfRule>
  </conditionalFormatting>
  <conditionalFormatting sqref="W26 V27">
    <cfRule type="expression" priority="21" dxfId="0" stopIfTrue="1">
      <formula>$W$26&lt;&gt;$V$27</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11.xml><?xml version="1.0" encoding="utf-8"?>
<worksheet xmlns="http://schemas.openxmlformats.org/spreadsheetml/2006/main" xmlns:r="http://schemas.openxmlformats.org/officeDocument/2006/relationships">
  <dimension ref="A1:L53"/>
  <sheetViews>
    <sheetView zoomScale="85" zoomScaleNormal="85" zoomScalePageLayoutView="0" workbookViewId="0" topLeftCell="A1">
      <selection activeCell="J21" sqref="J21"/>
    </sheetView>
  </sheetViews>
  <sheetFormatPr defaultColWidth="9.140625" defaultRowHeight="12.75"/>
  <cols>
    <col min="1" max="1" width="5.8515625" style="259" customWidth="1"/>
    <col min="2" max="2" width="5.7109375" style="249" customWidth="1"/>
    <col min="3" max="3" width="12.28125" style="249" customWidth="1"/>
    <col min="4" max="4" width="8.28125" style="249" customWidth="1"/>
    <col min="5" max="5" width="10.8515625" style="249" customWidth="1"/>
    <col min="6" max="6" width="14.28125" style="286" customWidth="1"/>
    <col min="7" max="7" width="13.28125" style="282" customWidth="1"/>
    <col min="8" max="8" width="12.421875" style="282" customWidth="1"/>
    <col min="9" max="9" width="11.421875" style="249" customWidth="1"/>
    <col min="10" max="10" width="9.140625" style="249" customWidth="1"/>
    <col min="11" max="11" width="8.8515625" style="257" customWidth="1"/>
    <col min="12" max="21" width="9.140625" style="258" customWidth="1"/>
    <col min="22" max="22" width="9.140625" style="312" customWidth="1"/>
    <col min="23" max="26" width="9.140625" style="258" customWidth="1"/>
    <col min="27" max="16384" width="9.140625" style="313" customWidth="1"/>
  </cols>
  <sheetData>
    <row r="1" spans="1:10" ht="18">
      <c r="A1" s="248" t="s">
        <v>144</v>
      </c>
      <c r="C1" s="250"/>
      <c r="D1" s="251"/>
      <c r="E1" s="252"/>
      <c r="F1" s="253" t="s">
        <v>145</v>
      </c>
      <c r="G1" s="254"/>
      <c r="H1" s="255" t="s">
        <v>0</v>
      </c>
      <c r="I1" s="251"/>
      <c r="J1" s="256"/>
    </row>
    <row r="2" spans="2:10" ht="15">
      <c r="B2" s="260"/>
      <c r="C2" s="261"/>
      <c r="D2" s="262"/>
      <c r="E2" s="263" t="s">
        <v>180</v>
      </c>
      <c r="F2" s="264"/>
      <c r="G2" s="254"/>
      <c r="H2" s="265"/>
      <c r="I2" s="266"/>
      <c r="J2" s="267"/>
    </row>
    <row r="3" spans="1:10" ht="12.75">
      <c r="A3" s="268" t="s">
        <v>2</v>
      </c>
      <c r="B3" s="268"/>
      <c r="C3" s="268"/>
      <c r="D3" s="269" t="s">
        <v>3</v>
      </c>
      <c r="E3" s="268"/>
      <c r="F3" s="269" t="s">
        <v>147</v>
      </c>
      <c r="G3" s="269" t="s">
        <v>4</v>
      </c>
      <c r="H3" s="269" t="s">
        <v>148</v>
      </c>
      <c r="I3" s="268"/>
      <c r="J3" s="270" t="s">
        <v>5</v>
      </c>
    </row>
    <row r="4" spans="1:10" ht="13.5" thickBot="1">
      <c r="A4" s="271" t="s">
        <v>144</v>
      </c>
      <c r="B4" s="271"/>
      <c r="C4" s="272"/>
      <c r="D4" s="273"/>
      <c r="E4" s="273"/>
      <c r="F4" s="274"/>
      <c r="G4" s="275"/>
      <c r="H4" s="276"/>
      <c r="I4" s="277" t="s">
        <v>7</v>
      </c>
      <c r="J4" s="277"/>
    </row>
    <row r="5" spans="1:10" ht="12.75">
      <c r="A5" s="278" t="s">
        <v>149</v>
      </c>
      <c r="B5" s="278" t="s">
        <v>122</v>
      </c>
      <c r="C5" s="279" t="s">
        <v>8</v>
      </c>
      <c r="D5" s="279" t="s">
        <v>9</v>
      </c>
      <c r="E5" s="279" t="s">
        <v>3</v>
      </c>
      <c r="F5" s="278" t="s">
        <v>150</v>
      </c>
      <c r="G5" s="278" t="s">
        <v>151</v>
      </c>
      <c r="H5" s="278" t="s">
        <v>152</v>
      </c>
      <c r="I5" s="279" t="s">
        <v>153</v>
      </c>
      <c r="J5" s="280"/>
    </row>
    <row r="6" ht="13.5">
      <c r="F6" s="281"/>
    </row>
    <row r="7" spans="1:5" ht="15" customHeight="1">
      <c r="A7" s="283">
        <v>1</v>
      </c>
      <c r="B7" s="284" t="s">
        <v>154</v>
      </c>
      <c r="C7" s="285" t="s">
        <v>199</v>
      </c>
      <c r="D7" s="285"/>
      <c r="E7" s="285"/>
    </row>
    <row r="8" spans="2:6" ht="15" customHeight="1">
      <c r="B8" s="287"/>
      <c r="E8" s="288"/>
      <c r="F8" s="285" t="s">
        <v>138</v>
      </c>
    </row>
    <row r="9" spans="1:12" ht="15" customHeight="1">
      <c r="A9" s="283">
        <v>2</v>
      </c>
      <c r="B9" s="284"/>
      <c r="C9" s="289"/>
      <c r="D9" s="285"/>
      <c r="E9" s="290"/>
      <c r="G9" s="291"/>
      <c r="H9" s="292"/>
      <c r="I9" s="292"/>
      <c r="J9" s="292"/>
      <c r="K9" s="293"/>
      <c r="L9" s="294"/>
    </row>
    <row r="10" spans="2:12" ht="15" customHeight="1">
      <c r="B10" s="287"/>
      <c r="C10" s="258"/>
      <c r="G10" s="334" t="s">
        <v>202</v>
      </c>
      <c r="H10" s="292"/>
      <c r="I10" s="292"/>
      <c r="J10" s="292"/>
      <c r="K10" s="293"/>
      <c r="L10" s="294"/>
    </row>
    <row r="11" spans="1:12" ht="15" customHeight="1">
      <c r="A11" s="283">
        <v>3</v>
      </c>
      <c r="B11" s="296" t="s">
        <v>172</v>
      </c>
      <c r="C11" s="289" t="s">
        <v>200</v>
      </c>
      <c r="D11" s="285" t="s">
        <v>201</v>
      </c>
      <c r="E11" s="285"/>
      <c r="G11" s="297" t="s">
        <v>27</v>
      </c>
      <c r="H11" s="292"/>
      <c r="I11" s="292"/>
      <c r="J11" s="292"/>
      <c r="K11" s="293"/>
      <c r="L11" s="294"/>
    </row>
    <row r="12" spans="2:12" ht="15" customHeight="1">
      <c r="B12" s="287"/>
      <c r="C12" s="258"/>
      <c r="E12" s="288"/>
      <c r="F12" s="289" t="s">
        <v>202</v>
      </c>
      <c r="G12" s="298"/>
      <c r="H12" s="292"/>
      <c r="I12" s="292"/>
      <c r="J12" s="292"/>
      <c r="K12" s="293"/>
      <c r="L12" s="294"/>
    </row>
    <row r="13" spans="1:12" ht="15" customHeight="1" thickBot="1">
      <c r="A13" s="283">
        <v>4</v>
      </c>
      <c r="B13" s="284" t="s">
        <v>161</v>
      </c>
      <c r="C13" s="289" t="s">
        <v>202</v>
      </c>
      <c r="D13" s="285" t="s">
        <v>203</v>
      </c>
      <c r="E13" s="290"/>
      <c r="G13" s="299"/>
      <c r="H13" s="300"/>
      <c r="I13" s="292"/>
      <c r="J13" s="292"/>
      <c r="K13" s="293"/>
      <c r="L13" s="294"/>
    </row>
    <row r="14" spans="2:12" ht="15" customHeight="1">
      <c r="B14" s="287"/>
      <c r="C14" s="258"/>
      <c r="G14" s="299"/>
      <c r="H14" s="301" t="s">
        <v>224</v>
      </c>
      <c r="I14" s="302"/>
      <c r="J14" s="292"/>
      <c r="K14" s="293"/>
      <c r="L14" s="294"/>
    </row>
    <row r="15" spans="1:12" ht="15" customHeight="1" thickBot="1">
      <c r="A15" s="283">
        <v>5</v>
      </c>
      <c r="B15" s="296" t="s">
        <v>167</v>
      </c>
      <c r="C15" s="289" t="s">
        <v>205</v>
      </c>
      <c r="D15" s="285" t="s">
        <v>204</v>
      </c>
      <c r="E15" s="285"/>
      <c r="G15" s="299"/>
      <c r="H15" s="303" t="s">
        <v>27</v>
      </c>
      <c r="I15" s="304"/>
      <c r="J15" s="292"/>
      <c r="K15" s="293"/>
      <c r="L15" s="294"/>
    </row>
    <row r="16" spans="2:12" ht="15" customHeight="1">
      <c r="B16" s="287"/>
      <c r="C16" s="258"/>
      <c r="E16" s="288"/>
      <c r="F16" s="289" t="s">
        <v>205</v>
      </c>
      <c r="G16" s="305"/>
      <c r="H16" s="292"/>
      <c r="I16" s="292"/>
      <c r="J16" s="292"/>
      <c r="K16" s="293"/>
      <c r="L16" s="294"/>
    </row>
    <row r="17" spans="1:12" ht="15" customHeight="1">
      <c r="A17" s="283">
        <v>6</v>
      </c>
      <c r="B17" s="284" t="s">
        <v>171</v>
      </c>
      <c r="C17" s="289" t="s">
        <v>191</v>
      </c>
      <c r="D17" s="285" t="s">
        <v>206</v>
      </c>
      <c r="E17" s="290"/>
      <c r="F17" s="286" t="s">
        <v>28</v>
      </c>
      <c r="G17" s="298"/>
      <c r="H17" s="292"/>
      <c r="I17" s="292"/>
      <c r="J17" s="292"/>
      <c r="K17" s="293"/>
      <c r="L17" s="294"/>
    </row>
    <row r="18" spans="2:12" ht="15" customHeight="1">
      <c r="B18" s="287"/>
      <c r="C18" s="258"/>
      <c r="G18" s="335" t="s">
        <v>165</v>
      </c>
      <c r="H18" s="291"/>
      <c r="I18" s="292"/>
      <c r="J18" s="292"/>
      <c r="K18" s="293"/>
      <c r="L18" s="294"/>
    </row>
    <row r="19" spans="1:12" ht="15" customHeight="1">
      <c r="A19" s="283">
        <v>7</v>
      </c>
      <c r="B19" s="285"/>
      <c r="C19" s="289"/>
      <c r="D19" s="285"/>
      <c r="E19" s="285"/>
      <c r="G19" s="307" t="s">
        <v>28</v>
      </c>
      <c r="H19" s="292"/>
      <c r="I19" s="292"/>
      <c r="J19" s="292"/>
      <c r="K19" s="293"/>
      <c r="L19" s="294"/>
    </row>
    <row r="20" spans="2:12" ht="15" customHeight="1">
      <c r="B20" s="287"/>
      <c r="C20" s="258"/>
      <c r="E20" s="288"/>
      <c r="F20" s="289" t="s">
        <v>165</v>
      </c>
      <c r="G20" s="291"/>
      <c r="H20" s="292"/>
      <c r="I20" s="292"/>
      <c r="J20" s="292"/>
      <c r="K20" s="293"/>
      <c r="L20" s="294"/>
    </row>
    <row r="21" spans="1:12" ht="15" customHeight="1">
      <c r="A21" s="283">
        <v>8</v>
      </c>
      <c r="B21" s="284" t="s">
        <v>169</v>
      </c>
      <c r="C21" s="289" t="s">
        <v>165</v>
      </c>
      <c r="D21" s="285" t="s">
        <v>207</v>
      </c>
      <c r="E21" s="290"/>
      <c r="G21" s="292"/>
      <c r="H21" s="292"/>
      <c r="I21" s="292"/>
      <c r="J21" s="292"/>
      <c r="K21" s="293"/>
      <c r="L21" s="294"/>
    </row>
    <row r="22" spans="2:12" ht="12" customHeight="1">
      <c r="B22" s="287"/>
      <c r="C22" s="258"/>
      <c r="G22" s="292"/>
      <c r="H22" s="292"/>
      <c r="K22" s="293"/>
      <c r="L22" s="294"/>
    </row>
    <row r="23" spans="2:12" ht="13.5">
      <c r="B23" s="282"/>
      <c r="G23" s="292"/>
      <c r="H23" s="292"/>
      <c r="I23" s="292"/>
      <c r="J23" s="308"/>
      <c r="K23" s="308"/>
      <c r="L23" s="309"/>
    </row>
    <row r="24" spans="2:12" ht="13.5">
      <c r="B24" s="282"/>
      <c r="F24" s="249"/>
      <c r="G24" s="292"/>
      <c r="H24" s="292"/>
      <c r="I24" s="292"/>
      <c r="J24" s="292"/>
      <c r="K24" s="310"/>
      <c r="L24" s="309"/>
    </row>
    <row r="25" spans="2:12" ht="13.5">
      <c r="B25" s="282"/>
      <c r="C25" s="285" t="s">
        <v>208</v>
      </c>
      <c r="D25" s="285"/>
      <c r="E25" s="285"/>
      <c r="G25" s="292"/>
      <c r="H25" s="292"/>
      <c r="I25" s="292"/>
      <c r="J25" s="292"/>
      <c r="K25" s="310"/>
      <c r="L25" s="309"/>
    </row>
    <row r="26" spans="2:12" ht="13.5">
      <c r="B26" s="282"/>
      <c r="F26" s="333" t="s">
        <v>210</v>
      </c>
      <c r="G26" s="249"/>
      <c r="H26" s="292"/>
      <c r="I26" s="292"/>
      <c r="J26" s="292"/>
      <c r="K26" s="310"/>
      <c r="L26" s="309"/>
    </row>
    <row r="27" spans="2:12" ht="13.5">
      <c r="B27" s="282"/>
      <c r="C27" s="285" t="s">
        <v>209</v>
      </c>
      <c r="D27" s="285"/>
      <c r="E27" s="285"/>
      <c r="F27" s="332" t="s">
        <v>27</v>
      </c>
      <c r="G27" s="300"/>
      <c r="H27" s="292"/>
      <c r="I27" s="292"/>
      <c r="J27" s="292"/>
      <c r="K27" s="310"/>
      <c r="L27" s="309"/>
    </row>
    <row r="28" spans="2:12" ht="13.5">
      <c r="B28" s="282"/>
      <c r="F28" s="249"/>
      <c r="G28" s="292"/>
      <c r="H28" s="292"/>
      <c r="I28" s="292"/>
      <c r="J28" s="292"/>
      <c r="K28" s="310"/>
      <c r="L28" s="309"/>
    </row>
    <row r="29" spans="2:12" ht="13.5">
      <c r="B29" s="282"/>
      <c r="G29" s="300"/>
      <c r="H29" s="300"/>
      <c r="I29" s="292"/>
      <c r="J29" s="292"/>
      <c r="K29" s="310"/>
      <c r="L29" s="309"/>
    </row>
    <row r="30" spans="2:12" ht="13.5">
      <c r="B30" s="282"/>
      <c r="G30" s="300"/>
      <c r="H30" s="249"/>
      <c r="I30" s="292"/>
      <c r="J30" s="292"/>
      <c r="K30" s="310"/>
      <c r="L30" s="309"/>
    </row>
    <row r="31" spans="2:12" ht="13.5">
      <c r="B31" s="282"/>
      <c r="G31" s="300"/>
      <c r="H31" s="300"/>
      <c r="I31" s="292"/>
      <c r="J31" s="292"/>
      <c r="K31" s="293"/>
      <c r="L31" s="294"/>
    </row>
    <row r="32" spans="2:12" ht="13.5">
      <c r="B32" s="282"/>
      <c r="F32" s="249"/>
      <c r="G32" s="292"/>
      <c r="H32" s="292"/>
      <c r="I32" s="292"/>
      <c r="J32" s="292"/>
      <c r="K32" s="293"/>
      <c r="L32" s="294"/>
    </row>
    <row r="33" spans="2:12" ht="13.5">
      <c r="B33" s="282"/>
      <c r="G33" s="292"/>
      <c r="H33" s="292"/>
      <c r="I33" s="292"/>
      <c r="J33" s="292"/>
      <c r="K33" s="293"/>
      <c r="L33" s="294"/>
    </row>
    <row r="34" spans="2:12" ht="13.5">
      <c r="B34" s="282"/>
      <c r="G34" s="249"/>
      <c r="H34" s="292"/>
      <c r="I34" s="292"/>
      <c r="J34" s="292"/>
      <c r="K34" s="293"/>
      <c r="L34" s="294"/>
    </row>
    <row r="35" spans="2:12" ht="13.5">
      <c r="B35" s="282"/>
      <c r="G35" s="300"/>
      <c r="H35" s="292"/>
      <c r="I35" s="292"/>
      <c r="J35" s="292"/>
      <c r="K35" s="293"/>
      <c r="L35" s="294"/>
    </row>
    <row r="36" spans="2:12" ht="13.5">
      <c r="B36" s="282"/>
      <c r="F36" s="249"/>
      <c r="G36" s="292"/>
      <c r="H36" s="292"/>
      <c r="I36" s="292"/>
      <c r="J36" s="292"/>
      <c r="K36" s="293"/>
      <c r="L36" s="294"/>
    </row>
    <row r="37" spans="2:12" ht="13.5">
      <c r="B37" s="282"/>
      <c r="G37" s="292"/>
      <c r="H37" s="292"/>
      <c r="I37" s="292"/>
      <c r="J37" s="292"/>
      <c r="K37" s="293"/>
      <c r="L37" s="294"/>
    </row>
    <row r="38" spans="2:12" ht="13.5">
      <c r="B38" s="282"/>
      <c r="G38" s="292"/>
      <c r="H38" s="292"/>
      <c r="J38" s="292"/>
      <c r="K38" s="293"/>
      <c r="L38" s="294"/>
    </row>
    <row r="39" spans="2:12" ht="13.5">
      <c r="B39" s="282"/>
      <c r="G39" s="292"/>
      <c r="H39" s="292"/>
      <c r="I39" s="311"/>
      <c r="J39" s="292"/>
      <c r="K39" s="293"/>
      <c r="L39" s="294"/>
    </row>
    <row r="40" spans="2:12" ht="13.5">
      <c r="B40" s="282"/>
      <c r="F40" s="249"/>
      <c r="G40" s="292"/>
      <c r="H40" s="292"/>
      <c r="I40" s="292"/>
      <c r="J40" s="292"/>
      <c r="K40" s="293"/>
      <c r="L40" s="294"/>
    </row>
    <row r="41" spans="2:12" ht="13.5">
      <c r="B41" s="282"/>
      <c r="G41" s="292"/>
      <c r="H41" s="292"/>
      <c r="I41" s="292"/>
      <c r="J41" s="292"/>
      <c r="K41" s="293"/>
      <c r="L41" s="294"/>
    </row>
    <row r="42" spans="2:12" ht="13.5">
      <c r="B42" s="282"/>
      <c r="G42" s="249"/>
      <c r="H42" s="292"/>
      <c r="I42" s="292"/>
      <c r="J42" s="292"/>
      <c r="K42" s="293"/>
      <c r="L42" s="294"/>
    </row>
    <row r="43" spans="2:12" ht="13.5">
      <c r="B43" s="282"/>
      <c r="G43" s="300"/>
      <c r="H43" s="292"/>
      <c r="I43" s="292"/>
      <c r="J43" s="292"/>
      <c r="K43" s="293"/>
      <c r="L43" s="294"/>
    </row>
    <row r="44" spans="2:12" ht="13.5">
      <c r="B44" s="282"/>
      <c r="F44" s="249"/>
      <c r="G44" s="292"/>
      <c r="H44" s="292"/>
      <c r="I44" s="292"/>
      <c r="J44" s="292"/>
      <c r="K44" s="293"/>
      <c r="L44" s="294"/>
    </row>
    <row r="45" spans="2:12" ht="13.5">
      <c r="B45" s="282"/>
      <c r="G45" s="300"/>
      <c r="H45" s="300"/>
      <c r="I45" s="300"/>
      <c r="J45" s="292"/>
      <c r="K45" s="293"/>
      <c r="L45" s="294"/>
    </row>
    <row r="46" spans="2:12" ht="13.5">
      <c r="B46" s="282"/>
      <c r="G46" s="300"/>
      <c r="H46" s="249"/>
      <c r="I46" s="300"/>
      <c r="J46" s="292"/>
      <c r="K46" s="293"/>
      <c r="L46" s="294"/>
    </row>
    <row r="47" spans="2:12" ht="13.5">
      <c r="B47" s="282"/>
      <c r="G47" s="300"/>
      <c r="H47" s="300"/>
      <c r="I47" s="300"/>
      <c r="J47" s="292"/>
      <c r="K47" s="293"/>
      <c r="L47" s="294"/>
    </row>
    <row r="48" spans="2:12" ht="13.5">
      <c r="B48" s="282"/>
      <c r="F48" s="249"/>
      <c r="G48" s="300"/>
      <c r="H48" s="300"/>
      <c r="I48" s="300"/>
      <c r="J48" s="292"/>
      <c r="K48" s="293"/>
      <c r="L48" s="294"/>
    </row>
    <row r="49" spans="2:12" ht="13.5">
      <c r="B49" s="282"/>
      <c r="C49" s="292"/>
      <c r="G49" s="292"/>
      <c r="H49" s="292"/>
      <c r="I49" s="292"/>
      <c r="J49" s="292"/>
      <c r="K49" s="293"/>
      <c r="L49" s="294"/>
    </row>
    <row r="50" spans="2:12" ht="13.5">
      <c r="B50" s="282"/>
      <c r="G50" s="249"/>
      <c r="H50" s="292"/>
      <c r="I50" s="292"/>
      <c r="J50" s="292"/>
      <c r="K50" s="293"/>
      <c r="L50" s="294"/>
    </row>
    <row r="51" spans="2:12" ht="13.5">
      <c r="B51" s="282"/>
      <c r="G51" s="300"/>
      <c r="H51" s="292"/>
      <c r="I51" s="292"/>
      <c r="J51" s="292"/>
      <c r="K51" s="293"/>
      <c r="L51" s="294"/>
    </row>
    <row r="52" spans="2:12" ht="13.5">
      <c r="B52" s="282"/>
      <c r="F52" s="249"/>
      <c r="H52" s="292"/>
      <c r="I52" s="292"/>
      <c r="J52" s="292"/>
      <c r="K52" s="293"/>
      <c r="L52" s="294"/>
    </row>
    <row r="53" ht="13.5">
      <c r="B53" s="282"/>
    </row>
  </sheetData>
  <sheetProtection/>
  <mergeCells count="4">
    <mergeCell ref="I4:J4"/>
    <mergeCell ref="H14:I14"/>
    <mergeCell ref="H15:I15"/>
    <mergeCell ref="J23:K23"/>
  </mergeCells>
  <printOptions/>
  <pageMargins left="0.7480314960629921" right="0.7480314960629921" top="0.984251968503937" bottom="0.984251968503937" header="0" footer="0"/>
  <pageSetup horizontalDpi="300" verticalDpi="300" orientation="landscape" paperSize="9" r:id="rId3"/>
  <drawing r:id="rId2"/>
  <legacyDrawing r:id="rId1"/>
</worksheet>
</file>

<file path=xl/worksheets/sheet12.xml><?xml version="1.0" encoding="utf-8"?>
<worksheet xmlns="http://schemas.openxmlformats.org/spreadsheetml/2006/main" xmlns:r="http://schemas.openxmlformats.org/officeDocument/2006/relationships">
  <dimension ref="A1:L53"/>
  <sheetViews>
    <sheetView zoomScale="85" zoomScaleNormal="85" zoomScalePageLayoutView="0" workbookViewId="0" topLeftCell="A1">
      <selection activeCell="H26" sqref="H26"/>
    </sheetView>
  </sheetViews>
  <sheetFormatPr defaultColWidth="9.140625" defaultRowHeight="12.75"/>
  <cols>
    <col min="1" max="1" width="5.8515625" style="259" customWidth="1"/>
    <col min="2" max="2" width="5.7109375" style="249" customWidth="1"/>
    <col min="3" max="3" width="17.00390625" style="249" customWidth="1"/>
    <col min="4" max="4" width="11.28125" style="249" customWidth="1"/>
    <col min="5" max="5" width="10.8515625" style="249" customWidth="1"/>
    <col min="6" max="6" width="14.28125" style="286" customWidth="1"/>
    <col min="7" max="7" width="13.28125" style="282" customWidth="1"/>
    <col min="8" max="8" width="14.7109375" style="282" customWidth="1"/>
    <col min="9" max="9" width="11.421875" style="249" customWidth="1"/>
    <col min="10" max="10" width="9.140625" style="249" customWidth="1"/>
    <col min="11" max="11" width="8.8515625" style="257" customWidth="1"/>
    <col min="12" max="21" width="9.140625" style="258" customWidth="1"/>
    <col min="22" max="22" width="9.140625" style="312" customWidth="1"/>
    <col min="23" max="26" width="9.140625" style="258" customWidth="1"/>
    <col min="27" max="16384" width="9.140625" style="313" customWidth="1"/>
  </cols>
  <sheetData>
    <row r="1" spans="1:10" ht="18">
      <c r="A1" s="248" t="s">
        <v>144</v>
      </c>
      <c r="C1" s="250"/>
      <c r="D1" s="251"/>
      <c r="E1" s="253" t="s">
        <v>145</v>
      </c>
      <c r="G1" s="254"/>
      <c r="H1" s="255" t="s">
        <v>0</v>
      </c>
      <c r="I1" s="251"/>
      <c r="J1" s="256"/>
    </row>
    <row r="2" spans="2:10" ht="15">
      <c r="B2" s="260"/>
      <c r="C2" s="261"/>
      <c r="D2" s="262"/>
      <c r="E2" s="263" t="s">
        <v>187</v>
      </c>
      <c r="F2" s="264"/>
      <c r="G2" s="254"/>
      <c r="H2" s="265"/>
      <c r="I2" s="266"/>
      <c r="J2" s="267"/>
    </row>
    <row r="3" spans="1:10" ht="12.75">
      <c r="A3" s="268" t="s">
        <v>2</v>
      </c>
      <c r="B3" s="268"/>
      <c r="C3" s="268"/>
      <c r="D3" s="269"/>
      <c r="E3" s="268"/>
      <c r="F3" s="269"/>
      <c r="G3" s="269"/>
      <c r="H3" s="269"/>
      <c r="I3" s="268"/>
      <c r="J3" s="270" t="s">
        <v>5</v>
      </c>
    </row>
    <row r="4" spans="1:10" ht="13.5" thickBot="1">
      <c r="A4" s="271" t="s">
        <v>144</v>
      </c>
      <c r="B4" s="271"/>
      <c r="C4" s="272"/>
      <c r="D4" s="273"/>
      <c r="E4" s="273"/>
      <c r="F4" s="274"/>
      <c r="G4" s="275"/>
      <c r="H4" s="276"/>
      <c r="I4" s="277" t="s">
        <v>188</v>
      </c>
      <c r="J4" s="277"/>
    </row>
    <row r="5" spans="1:10" ht="12.75">
      <c r="A5" s="278"/>
      <c r="B5" s="278"/>
      <c r="C5" s="279"/>
      <c r="D5" s="279"/>
      <c r="E5" s="279"/>
      <c r="F5" s="278"/>
      <c r="G5" s="278"/>
      <c r="H5" s="278"/>
      <c r="I5" s="279"/>
      <c r="J5" s="280"/>
    </row>
    <row r="6" ht="12" customHeight="1">
      <c r="F6" s="281"/>
    </row>
    <row r="7" spans="1:5" ht="15" customHeight="1">
      <c r="A7" s="283">
        <v>1</v>
      </c>
      <c r="B7" s="284" t="s">
        <v>154</v>
      </c>
      <c r="C7" s="285" t="s">
        <v>211</v>
      </c>
      <c r="D7" s="285" t="s">
        <v>212</v>
      </c>
      <c r="E7" s="285"/>
    </row>
    <row r="8" spans="2:6" ht="15" customHeight="1">
      <c r="B8" s="287"/>
      <c r="E8" s="288"/>
      <c r="F8" s="285" t="s">
        <v>211</v>
      </c>
    </row>
    <row r="9" spans="1:12" ht="15" customHeight="1">
      <c r="A9" s="283">
        <v>2</v>
      </c>
      <c r="B9" s="284" t="s">
        <v>172</v>
      </c>
      <c r="C9" s="289" t="s">
        <v>213</v>
      </c>
      <c r="D9" s="285" t="s">
        <v>214</v>
      </c>
      <c r="E9" s="290"/>
      <c r="F9" s="286" t="s">
        <v>28</v>
      </c>
      <c r="G9" s="291"/>
      <c r="H9" s="292"/>
      <c r="I9" s="292"/>
      <c r="J9" s="292"/>
      <c r="K9" s="293"/>
      <c r="L9" s="294"/>
    </row>
    <row r="10" spans="2:12" ht="15" customHeight="1">
      <c r="B10" s="287"/>
      <c r="C10" s="258"/>
      <c r="G10" s="295" t="s">
        <v>211</v>
      </c>
      <c r="H10" s="292"/>
      <c r="I10" s="292"/>
      <c r="J10" s="292"/>
      <c r="K10" s="293"/>
      <c r="L10" s="294"/>
    </row>
    <row r="11" spans="1:12" ht="15" customHeight="1">
      <c r="A11" s="283">
        <v>3</v>
      </c>
      <c r="B11" s="296" t="s">
        <v>167</v>
      </c>
      <c r="C11" s="289" t="s">
        <v>215</v>
      </c>
      <c r="D11" s="285" t="s">
        <v>216</v>
      </c>
      <c r="E11" s="285"/>
      <c r="G11" s="297" t="s">
        <v>27</v>
      </c>
      <c r="H11" s="292"/>
      <c r="I11" s="292"/>
      <c r="J11" s="292"/>
      <c r="K11" s="293"/>
      <c r="L11" s="294"/>
    </row>
    <row r="12" spans="2:12" ht="15" customHeight="1">
      <c r="B12" s="287"/>
      <c r="C12" s="258"/>
      <c r="E12" s="288"/>
      <c r="F12" s="285" t="s">
        <v>185</v>
      </c>
      <c r="G12" s="298"/>
      <c r="H12" s="292"/>
      <c r="I12" s="292"/>
      <c r="J12" s="292"/>
      <c r="K12" s="293"/>
      <c r="L12" s="294"/>
    </row>
    <row r="13" spans="1:12" ht="15" customHeight="1" thickBot="1">
      <c r="A13" s="283">
        <v>4</v>
      </c>
      <c r="B13" s="285" t="s">
        <v>163</v>
      </c>
      <c r="C13" s="289" t="s">
        <v>217</v>
      </c>
      <c r="D13" s="285" t="s">
        <v>186</v>
      </c>
      <c r="E13" s="290"/>
      <c r="F13" s="286" t="s">
        <v>27</v>
      </c>
      <c r="G13" s="299"/>
      <c r="H13" s="300"/>
      <c r="I13" s="292"/>
      <c r="J13" s="292"/>
      <c r="K13" s="293"/>
      <c r="L13" s="294"/>
    </row>
    <row r="14" spans="2:12" ht="15" customHeight="1">
      <c r="B14" s="287"/>
      <c r="C14" s="258"/>
      <c r="G14" s="336"/>
      <c r="H14" s="337" t="s">
        <v>223</v>
      </c>
      <c r="I14" s="292"/>
      <c r="J14" s="292"/>
      <c r="K14" s="293"/>
      <c r="L14" s="294"/>
    </row>
    <row r="15" spans="1:12" ht="15" customHeight="1" thickBot="1">
      <c r="A15" s="283">
        <v>5</v>
      </c>
      <c r="B15" s="284" t="s">
        <v>161</v>
      </c>
      <c r="C15" s="289" t="s">
        <v>218</v>
      </c>
      <c r="D15" s="285" t="s">
        <v>219</v>
      </c>
      <c r="E15" s="285"/>
      <c r="G15" s="336"/>
      <c r="H15" s="338" t="s">
        <v>27</v>
      </c>
      <c r="I15" s="327"/>
      <c r="J15" s="327"/>
      <c r="K15" s="328"/>
      <c r="L15" s="294"/>
    </row>
    <row r="16" spans="2:12" ht="15" customHeight="1">
      <c r="B16" s="287"/>
      <c r="C16" s="258"/>
      <c r="E16" s="288"/>
      <c r="F16" s="285" t="s">
        <v>220</v>
      </c>
      <c r="G16" s="305"/>
      <c r="H16" s="292"/>
      <c r="I16" s="327"/>
      <c r="J16" s="327"/>
      <c r="K16" s="328"/>
      <c r="L16" s="294"/>
    </row>
    <row r="17" spans="1:12" ht="15" customHeight="1">
      <c r="A17" s="283">
        <v>6</v>
      </c>
      <c r="B17" s="284" t="s">
        <v>171</v>
      </c>
      <c r="C17" s="289" t="s">
        <v>220</v>
      </c>
      <c r="D17" s="285" t="s">
        <v>214</v>
      </c>
      <c r="E17" s="290"/>
      <c r="F17" s="286" t="s">
        <v>28</v>
      </c>
      <c r="G17" s="298"/>
      <c r="H17" s="292"/>
      <c r="I17" s="327"/>
      <c r="J17" s="327"/>
      <c r="K17" s="328"/>
      <c r="L17" s="294"/>
    </row>
    <row r="18" spans="2:12" ht="15" customHeight="1">
      <c r="B18" s="287"/>
      <c r="C18" s="258"/>
      <c r="G18" s="306" t="s">
        <v>97</v>
      </c>
      <c r="H18" s="291"/>
      <c r="I18" s="327"/>
      <c r="J18" s="327"/>
      <c r="K18" s="328"/>
      <c r="L18" s="294"/>
    </row>
    <row r="19" spans="1:12" ht="15" customHeight="1">
      <c r="A19" s="283">
        <v>7</v>
      </c>
      <c r="B19" s="284" t="s">
        <v>156</v>
      </c>
      <c r="C19" s="289" t="s">
        <v>221</v>
      </c>
      <c r="D19" s="285" t="s">
        <v>222</v>
      </c>
      <c r="E19" s="285"/>
      <c r="G19" s="307" t="s">
        <v>27</v>
      </c>
      <c r="H19" s="292"/>
      <c r="I19" s="327"/>
      <c r="J19" s="327"/>
      <c r="K19" s="328"/>
      <c r="L19" s="294"/>
    </row>
    <row r="20" spans="2:12" ht="15" customHeight="1">
      <c r="B20" s="287"/>
      <c r="C20" s="258"/>
      <c r="E20" s="288"/>
      <c r="F20" s="285" t="s">
        <v>97</v>
      </c>
      <c r="G20" s="291"/>
      <c r="H20" s="292"/>
      <c r="I20" s="327"/>
      <c r="J20" s="327"/>
      <c r="K20" s="328"/>
      <c r="L20" s="294"/>
    </row>
    <row r="21" spans="1:12" ht="15" customHeight="1">
      <c r="A21" s="283">
        <v>8</v>
      </c>
      <c r="B21" s="284" t="s">
        <v>169</v>
      </c>
      <c r="C21" s="289" t="s">
        <v>97</v>
      </c>
      <c r="D21" s="285" t="s">
        <v>214</v>
      </c>
      <c r="E21" s="290"/>
      <c r="F21" s="286" t="s">
        <v>28</v>
      </c>
      <c r="G21" s="292"/>
      <c r="H21" s="292"/>
      <c r="I21" s="327"/>
      <c r="J21" s="327"/>
      <c r="K21" s="328"/>
      <c r="L21" s="294"/>
    </row>
    <row r="22" spans="2:12" ht="12" customHeight="1">
      <c r="B22" s="287"/>
      <c r="C22" s="258"/>
      <c r="G22" s="292"/>
      <c r="H22" s="292"/>
      <c r="I22" s="329"/>
      <c r="J22" s="329"/>
      <c r="K22" s="328"/>
      <c r="L22" s="294"/>
    </row>
    <row r="23" spans="2:12" ht="13.5">
      <c r="B23" s="282"/>
      <c r="G23" s="292"/>
      <c r="H23" s="292"/>
      <c r="I23" s="327"/>
      <c r="J23" s="330"/>
      <c r="K23" s="330"/>
      <c r="L23" s="309"/>
    </row>
    <row r="24" spans="2:12" ht="13.5">
      <c r="B24" s="282"/>
      <c r="F24" s="249"/>
      <c r="G24" s="292"/>
      <c r="H24" s="292"/>
      <c r="I24" s="327"/>
      <c r="J24" s="327"/>
      <c r="K24" s="331"/>
      <c r="L24" s="309"/>
    </row>
    <row r="25" spans="2:12" ht="13.5">
      <c r="B25" s="282"/>
      <c r="G25" s="292"/>
      <c r="H25" s="292"/>
      <c r="I25" s="292"/>
      <c r="J25" s="292"/>
      <c r="K25" s="310"/>
      <c r="L25" s="309"/>
    </row>
    <row r="26" spans="2:12" ht="13.5">
      <c r="B26" s="282"/>
      <c r="G26" s="249"/>
      <c r="H26" s="292"/>
      <c r="I26" s="292"/>
      <c r="J26" s="292"/>
      <c r="K26" s="310"/>
      <c r="L26" s="309"/>
    </row>
    <row r="27" spans="2:12" ht="13.5">
      <c r="B27" s="282"/>
      <c r="G27" s="300"/>
      <c r="H27" s="292"/>
      <c r="I27" s="292"/>
      <c r="J27" s="292"/>
      <c r="K27" s="310"/>
      <c r="L27" s="309"/>
    </row>
    <row r="28" spans="2:12" ht="13.5">
      <c r="B28" s="282"/>
      <c r="F28" s="249"/>
      <c r="G28" s="292"/>
      <c r="H28" s="292"/>
      <c r="I28" s="292"/>
      <c r="J28" s="292"/>
      <c r="K28" s="310"/>
      <c r="L28" s="309"/>
    </row>
    <row r="29" spans="2:12" ht="13.5">
      <c r="B29" s="282"/>
      <c r="G29" s="300"/>
      <c r="H29" s="300"/>
      <c r="I29" s="292"/>
      <c r="J29" s="292"/>
      <c r="K29" s="310"/>
      <c r="L29" s="309"/>
    </row>
    <row r="30" spans="2:12" ht="13.5">
      <c r="B30" s="282"/>
      <c r="G30" s="300"/>
      <c r="H30" s="249"/>
      <c r="I30" s="292"/>
      <c r="J30" s="292"/>
      <c r="K30" s="310"/>
      <c r="L30" s="309"/>
    </row>
    <row r="31" spans="2:12" ht="13.5">
      <c r="B31" s="282"/>
      <c r="G31" s="300"/>
      <c r="H31" s="300"/>
      <c r="I31" s="292"/>
      <c r="J31" s="292"/>
      <c r="K31" s="293"/>
      <c r="L31" s="294"/>
    </row>
    <row r="32" spans="2:12" ht="13.5">
      <c r="B32" s="282"/>
      <c r="F32" s="249"/>
      <c r="G32" s="292"/>
      <c r="H32" s="292"/>
      <c r="I32" s="292"/>
      <c r="J32" s="292"/>
      <c r="K32" s="293"/>
      <c r="L32" s="294"/>
    </row>
    <row r="33" spans="2:12" ht="13.5">
      <c r="B33" s="282"/>
      <c r="G33" s="292"/>
      <c r="H33" s="292"/>
      <c r="I33" s="292"/>
      <c r="J33" s="292"/>
      <c r="K33" s="293"/>
      <c r="L33" s="294"/>
    </row>
    <row r="34" spans="2:12" ht="13.5">
      <c r="B34" s="282"/>
      <c r="G34" s="249"/>
      <c r="H34" s="292"/>
      <c r="I34" s="292"/>
      <c r="J34" s="292"/>
      <c r="K34" s="293"/>
      <c r="L34" s="294"/>
    </row>
    <row r="35" spans="2:12" ht="13.5">
      <c r="B35" s="282"/>
      <c r="G35" s="300"/>
      <c r="H35" s="292"/>
      <c r="I35" s="292"/>
      <c r="J35" s="292"/>
      <c r="K35" s="293"/>
      <c r="L35" s="294"/>
    </row>
    <row r="36" spans="2:12" ht="13.5">
      <c r="B36" s="282"/>
      <c r="F36" s="249"/>
      <c r="G36" s="292"/>
      <c r="H36" s="292"/>
      <c r="I36" s="292"/>
      <c r="J36" s="292"/>
      <c r="K36" s="293"/>
      <c r="L36" s="294"/>
    </row>
    <row r="37" spans="2:12" ht="13.5">
      <c r="B37" s="282"/>
      <c r="G37" s="292"/>
      <c r="H37" s="292"/>
      <c r="I37" s="292"/>
      <c r="J37" s="292"/>
      <c r="K37" s="293"/>
      <c r="L37" s="294"/>
    </row>
    <row r="38" spans="2:12" ht="13.5">
      <c r="B38" s="282"/>
      <c r="G38" s="292"/>
      <c r="H38" s="292"/>
      <c r="J38" s="292"/>
      <c r="K38" s="293"/>
      <c r="L38" s="294"/>
    </row>
    <row r="39" spans="2:12" ht="13.5">
      <c r="B39" s="282"/>
      <c r="G39" s="292"/>
      <c r="H39" s="292"/>
      <c r="I39" s="311"/>
      <c r="J39" s="292"/>
      <c r="K39" s="293"/>
      <c r="L39" s="294"/>
    </row>
    <row r="40" spans="2:12" ht="13.5">
      <c r="B40" s="282"/>
      <c r="F40" s="249"/>
      <c r="G40" s="292"/>
      <c r="H40" s="292"/>
      <c r="I40" s="292"/>
      <c r="J40" s="292"/>
      <c r="K40" s="293"/>
      <c r="L40" s="294"/>
    </row>
    <row r="41" spans="2:12" ht="13.5">
      <c r="B41" s="282"/>
      <c r="G41" s="292"/>
      <c r="H41" s="292"/>
      <c r="I41" s="292"/>
      <c r="J41" s="292"/>
      <c r="K41" s="293"/>
      <c r="L41" s="294"/>
    </row>
    <row r="42" spans="2:12" ht="13.5">
      <c r="B42" s="282"/>
      <c r="G42" s="249"/>
      <c r="H42" s="292"/>
      <c r="I42" s="292"/>
      <c r="J42" s="292"/>
      <c r="K42" s="293"/>
      <c r="L42" s="294"/>
    </row>
    <row r="43" spans="2:12" ht="13.5">
      <c r="B43" s="282"/>
      <c r="G43" s="300"/>
      <c r="H43" s="292"/>
      <c r="I43" s="292"/>
      <c r="J43" s="292"/>
      <c r="K43" s="293"/>
      <c r="L43" s="294"/>
    </row>
    <row r="44" spans="2:12" ht="13.5">
      <c r="B44" s="282"/>
      <c r="F44" s="249"/>
      <c r="G44" s="292"/>
      <c r="H44" s="292"/>
      <c r="I44" s="292"/>
      <c r="J44" s="292"/>
      <c r="K44" s="293"/>
      <c r="L44" s="294"/>
    </row>
    <row r="45" spans="2:12" ht="13.5">
      <c r="B45" s="282"/>
      <c r="G45" s="300"/>
      <c r="H45" s="300"/>
      <c r="I45" s="300"/>
      <c r="J45" s="292"/>
      <c r="K45" s="293"/>
      <c r="L45" s="294"/>
    </row>
    <row r="46" spans="2:12" ht="13.5">
      <c r="B46" s="282"/>
      <c r="G46" s="300"/>
      <c r="H46" s="249"/>
      <c r="I46" s="300"/>
      <c r="J46" s="292"/>
      <c r="K46" s="293"/>
      <c r="L46" s="294"/>
    </row>
    <row r="47" spans="2:12" ht="13.5">
      <c r="B47" s="282"/>
      <c r="G47" s="300"/>
      <c r="H47" s="300"/>
      <c r="I47" s="300"/>
      <c r="J47" s="292"/>
      <c r="K47" s="293"/>
      <c r="L47" s="294"/>
    </row>
    <row r="48" spans="2:12" ht="13.5">
      <c r="B48" s="282"/>
      <c r="F48" s="249"/>
      <c r="G48" s="300"/>
      <c r="H48" s="300"/>
      <c r="I48" s="300"/>
      <c r="J48" s="292"/>
      <c r="K48" s="293"/>
      <c r="L48" s="294"/>
    </row>
    <row r="49" spans="2:12" ht="13.5">
      <c r="B49" s="282"/>
      <c r="C49" s="292"/>
      <c r="G49" s="292"/>
      <c r="H49" s="292"/>
      <c r="I49" s="292"/>
      <c r="J49" s="292"/>
      <c r="K49" s="293"/>
      <c r="L49" s="294"/>
    </row>
    <row r="50" spans="2:12" ht="13.5">
      <c r="B50" s="282"/>
      <c r="G50" s="249"/>
      <c r="H50" s="292"/>
      <c r="I50" s="292"/>
      <c r="J50" s="292"/>
      <c r="K50" s="293"/>
      <c r="L50" s="294"/>
    </row>
    <row r="51" spans="2:12" ht="13.5">
      <c r="B51" s="282"/>
      <c r="G51" s="300"/>
      <c r="H51" s="292"/>
      <c r="I51" s="292"/>
      <c r="J51" s="292"/>
      <c r="K51" s="293"/>
      <c r="L51" s="294"/>
    </row>
    <row r="52" spans="2:12" ht="13.5">
      <c r="B52" s="282"/>
      <c r="F52" s="249"/>
      <c r="H52" s="292"/>
      <c r="I52" s="292"/>
      <c r="J52" s="292"/>
      <c r="K52" s="293"/>
      <c r="L52" s="294"/>
    </row>
    <row r="53" ht="13.5">
      <c r="B53" s="282"/>
    </row>
  </sheetData>
  <sheetProtection/>
  <mergeCells count="3">
    <mergeCell ref="I4:J4"/>
    <mergeCell ref="I22:J22"/>
    <mergeCell ref="J23:K23"/>
  </mergeCells>
  <printOptions/>
  <pageMargins left="0.7480314960629921" right="0.7480314960629921" top="0.984251968503937" bottom="0.984251968503937" header="0" footer="0"/>
  <pageSetup horizontalDpi="300" verticalDpi="300" orientation="landscape" paperSize="9" r:id="rId3"/>
  <drawing r:id="rId2"/>
  <legacyDrawing r:id="rId1"/>
</worksheet>
</file>

<file path=xl/worksheets/sheet13.xml><?xml version="1.0" encoding="utf-8"?>
<worksheet xmlns="http://schemas.openxmlformats.org/spreadsheetml/2006/main" xmlns:r="http://schemas.openxmlformats.org/officeDocument/2006/relationships">
  <sheetPr codeName="List20"/>
  <dimension ref="A1:IV213"/>
  <sheetViews>
    <sheetView showGridLines="0" showZeros="0" zoomScale="50" zoomScaleNormal="50" zoomScalePageLayoutView="0" workbookViewId="0" topLeftCell="A1">
      <selection activeCell="C4" sqref="C4:D4"/>
    </sheetView>
  </sheetViews>
  <sheetFormatPr defaultColWidth="15.28125" defaultRowHeight="12.75"/>
  <cols>
    <col min="1" max="1" width="7.57421875" style="242" customWidth="1"/>
    <col min="2" max="2" width="5.57421875" style="242" customWidth="1"/>
    <col min="3" max="3" width="13.7109375" style="242" customWidth="1"/>
    <col min="4" max="4" width="44.7109375" style="242" customWidth="1"/>
    <col min="5" max="5" width="31.140625" style="242" customWidth="1"/>
    <col min="6" max="6" width="19.28125" style="242" customWidth="1"/>
    <col min="7" max="10" width="18.57421875" style="242" customWidth="1"/>
    <col min="11" max="12" width="14.28125" style="242" customWidth="1"/>
    <col min="13" max="13" width="5.00390625" style="243" customWidth="1"/>
    <col min="14" max="14" width="14.57421875" style="147" customWidth="1"/>
    <col min="15" max="15" width="14.421875" style="147" hidden="1" customWidth="1"/>
    <col min="16" max="16" width="10.8515625" style="147" hidden="1" customWidth="1"/>
    <col min="17" max="17" width="24.421875" style="147" hidden="1" customWidth="1"/>
    <col min="18" max="18" width="20.57421875" style="147" hidden="1" customWidth="1"/>
    <col min="19" max="24" width="14.57421875" style="147" hidden="1" customWidth="1"/>
    <col min="25" max="25" width="10.8515625" style="147" hidden="1" customWidth="1"/>
    <col min="26" max="26" width="24.7109375" style="147" hidden="1" customWidth="1"/>
    <col min="27" max="27" width="20.421875" style="147" hidden="1" customWidth="1"/>
    <col min="28" max="31" width="15.28125" style="147" hidden="1" customWidth="1"/>
    <col min="32" max="33" width="15.00390625" style="147" hidden="1" customWidth="1"/>
    <col min="34" max="35" width="15.28125" style="147" hidden="1" customWidth="1"/>
    <col min="36" max="205" width="15.28125" style="147" customWidth="1"/>
    <col min="206" max="206" width="3.140625" style="147" customWidth="1"/>
    <col min="207" max="16384" width="15.28125" style="147" customWidth="1"/>
  </cols>
  <sheetData>
    <row r="1" spans="1:256" ht="45.75" customHeight="1">
      <c r="A1" s="142"/>
      <c r="B1" s="142"/>
      <c r="C1" s="142"/>
      <c r="D1" s="142"/>
      <c r="E1" s="142"/>
      <c r="F1" s="142"/>
      <c r="G1" s="142"/>
      <c r="H1" s="143" t="s">
        <v>111</v>
      </c>
      <c r="I1" s="143"/>
      <c r="J1" s="143"/>
      <c r="K1" s="143"/>
      <c r="L1" s="143"/>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c r="BQ1" s="145"/>
      <c r="BR1" s="145"/>
      <c r="BS1" s="145"/>
      <c r="BT1" s="145"/>
      <c r="BU1" s="145"/>
      <c r="BV1" s="145"/>
      <c r="BW1" s="145"/>
      <c r="BX1" s="145"/>
      <c r="BY1" s="145"/>
      <c r="BZ1" s="145"/>
      <c r="CA1" s="145"/>
      <c r="CB1" s="145"/>
      <c r="CC1" s="145"/>
      <c r="CD1" s="145"/>
      <c r="CE1" s="145"/>
      <c r="CF1" s="145"/>
      <c r="CG1" s="145"/>
      <c r="CH1" s="145"/>
      <c r="CI1" s="145"/>
      <c r="CJ1" s="145"/>
      <c r="CK1" s="145"/>
      <c r="CL1" s="145"/>
      <c r="CM1" s="145"/>
      <c r="CN1" s="145"/>
      <c r="CO1" s="145"/>
      <c r="CP1" s="145"/>
      <c r="CQ1" s="145"/>
      <c r="CR1" s="145"/>
      <c r="CS1" s="145"/>
      <c r="CT1" s="145"/>
      <c r="CU1" s="145"/>
      <c r="CV1" s="145"/>
      <c r="CW1" s="145"/>
      <c r="CX1" s="145"/>
      <c r="CY1" s="145"/>
      <c r="CZ1" s="145"/>
      <c r="DA1" s="145"/>
      <c r="DB1" s="145"/>
      <c r="DC1" s="145"/>
      <c r="DD1" s="145"/>
      <c r="DE1" s="145"/>
      <c r="DF1" s="145"/>
      <c r="DG1" s="145"/>
      <c r="DH1" s="145"/>
      <c r="DI1" s="145"/>
      <c r="DJ1" s="145"/>
      <c r="DK1" s="145"/>
      <c r="DL1" s="145"/>
      <c r="DM1" s="145"/>
      <c r="DN1" s="145"/>
      <c r="DO1" s="145"/>
      <c r="DP1" s="145"/>
      <c r="DQ1" s="145"/>
      <c r="DR1" s="145"/>
      <c r="DS1" s="145"/>
      <c r="DT1" s="145"/>
      <c r="DU1" s="145"/>
      <c r="DV1" s="145"/>
      <c r="DW1" s="145"/>
      <c r="DX1" s="145"/>
      <c r="DY1" s="145"/>
      <c r="DZ1" s="145"/>
      <c r="EA1" s="145"/>
      <c r="EB1" s="145"/>
      <c r="EC1" s="145"/>
      <c r="ED1" s="145"/>
      <c r="EE1" s="145"/>
      <c r="EF1" s="145"/>
      <c r="EG1" s="145"/>
      <c r="EH1" s="145"/>
      <c r="EI1" s="145"/>
      <c r="EJ1" s="145"/>
      <c r="EK1" s="145"/>
      <c r="EL1" s="145"/>
      <c r="EM1" s="145"/>
      <c r="EN1" s="145"/>
      <c r="EO1" s="145"/>
      <c r="EP1" s="145"/>
      <c r="EQ1" s="145"/>
      <c r="ER1" s="145"/>
      <c r="ES1" s="145"/>
      <c r="ET1" s="145"/>
      <c r="EU1" s="145"/>
      <c r="EV1" s="145"/>
      <c r="EW1" s="145"/>
      <c r="EX1" s="145"/>
      <c r="EY1" s="145"/>
      <c r="EZ1" s="145"/>
      <c r="FA1" s="145"/>
      <c r="FB1" s="145"/>
      <c r="FC1" s="145"/>
      <c r="FD1" s="145"/>
      <c r="FE1" s="145"/>
      <c r="FF1" s="145"/>
      <c r="FG1" s="145"/>
      <c r="FH1" s="145"/>
      <c r="FI1" s="145"/>
      <c r="FJ1" s="145"/>
      <c r="FK1" s="145"/>
      <c r="FL1" s="145"/>
      <c r="FM1" s="145"/>
      <c r="FN1" s="145"/>
      <c r="FO1" s="145"/>
      <c r="FP1" s="145"/>
      <c r="FQ1" s="145"/>
      <c r="FR1" s="145"/>
      <c r="FS1" s="145"/>
      <c r="FT1" s="145"/>
      <c r="FU1" s="145"/>
      <c r="FV1" s="145"/>
      <c r="FW1" s="145"/>
      <c r="FX1" s="145"/>
      <c r="FY1" s="145"/>
      <c r="FZ1" s="145"/>
      <c r="GA1" s="145"/>
      <c r="GB1" s="145"/>
      <c r="GC1" s="145"/>
      <c r="GD1" s="145"/>
      <c r="GE1" s="145"/>
      <c r="GF1" s="145"/>
      <c r="GG1" s="145"/>
      <c r="GH1" s="145"/>
      <c r="GI1" s="145"/>
      <c r="GJ1" s="145"/>
      <c r="GK1" s="145"/>
      <c r="GL1" s="145"/>
      <c r="GM1" s="145"/>
      <c r="GN1" s="145"/>
      <c r="GO1" s="145"/>
      <c r="GP1" s="145"/>
      <c r="GQ1" s="145"/>
      <c r="GR1" s="145"/>
      <c r="GS1" s="145"/>
      <c r="GT1" s="145"/>
      <c r="GU1" s="145"/>
      <c r="GV1" s="145"/>
      <c r="GW1" s="145"/>
      <c r="GX1" s="145"/>
      <c r="GY1" s="145"/>
      <c r="GZ1" s="145"/>
      <c r="HA1" s="145"/>
      <c r="HB1" s="145"/>
      <c r="HC1" s="145"/>
      <c r="HD1" s="145"/>
      <c r="HE1" s="145"/>
      <c r="HF1" s="145"/>
      <c r="HG1" s="145"/>
      <c r="HH1" s="145"/>
      <c r="HI1" s="145"/>
      <c r="HJ1" s="145"/>
      <c r="HK1" s="145"/>
      <c r="HL1" s="145"/>
      <c r="HM1" s="145"/>
      <c r="HN1" s="145"/>
      <c r="HO1" s="145"/>
      <c r="HP1" s="145"/>
      <c r="HQ1" s="145"/>
      <c r="HR1" s="145"/>
      <c r="HS1" s="145"/>
      <c r="HT1" s="145"/>
      <c r="HU1" s="145"/>
      <c r="HV1" s="145"/>
      <c r="HW1" s="145"/>
      <c r="HX1" s="145"/>
      <c r="HY1" s="145"/>
      <c r="HZ1" s="145"/>
      <c r="IA1" s="145"/>
      <c r="IB1" s="145"/>
      <c r="IC1" s="145"/>
      <c r="ID1" s="145"/>
      <c r="IE1" s="145"/>
      <c r="IF1" s="145"/>
      <c r="IG1" s="145"/>
      <c r="IH1" s="145"/>
      <c r="II1" s="145"/>
      <c r="IJ1" s="145"/>
      <c r="IK1" s="145"/>
      <c r="IL1" s="145"/>
      <c r="IM1" s="145"/>
      <c r="IN1" s="145"/>
      <c r="IO1" s="145"/>
      <c r="IP1" s="145"/>
      <c r="IQ1" s="145"/>
      <c r="IR1" s="145"/>
      <c r="IS1" s="145"/>
      <c r="IT1" s="145"/>
      <c r="IU1" s="145"/>
      <c r="IV1" s="145"/>
    </row>
    <row r="2" spans="1:256" ht="49.5" customHeight="1">
      <c r="A2" s="142"/>
      <c r="B2" s="142"/>
      <c r="C2" s="142"/>
      <c r="D2" s="142"/>
      <c r="E2" s="142"/>
      <c r="F2" s="142"/>
      <c r="G2" s="142"/>
      <c r="H2" s="148"/>
      <c r="I2" s="149" t="s">
        <v>112</v>
      </c>
      <c r="J2" s="149"/>
      <c r="K2" s="150">
        <v>1</v>
      </c>
      <c r="L2" s="151"/>
      <c r="N2" s="145"/>
      <c r="O2" s="145"/>
      <c r="P2" s="152" t="str">
        <f>'[4]vnos podatkov'!$A$6</f>
        <v>OP 8-11 - MINI TENIS</v>
      </c>
      <c r="Q2" s="153"/>
      <c r="R2" s="153"/>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row>
    <row r="3" spans="1:256" ht="49.5" customHeight="1">
      <c r="A3" s="142"/>
      <c r="B3" s="142"/>
      <c r="C3" s="142"/>
      <c r="D3" s="142"/>
      <c r="E3" s="142"/>
      <c r="F3" s="142"/>
      <c r="G3" s="142"/>
      <c r="H3" s="148"/>
      <c r="I3" s="154" t="s">
        <v>113</v>
      </c>
      <c r="J3" s="154"/>
      <c r="K3" s="155"/>
      <c r="L3" s="314">
        <f>'[4]vnos podatkov'!$B$8</f>
        <v>0</v>
      </c>
      <c r="N3" s="145"/>
      <c r="O3" s="145"/>
      <c r="P3" s="156">
        <f>'[4]vnos podatkov'!$A$8</f>
        <v>0</v>
      </c>
      <c r="Q3" s="156">
        <f>'[4]vnos podatkov'!$B$8</f>
        <v>0</v>
      </c>
      <c r="R3" s="156">
        <f>'[4]vnos podatkov'!$A$10</f>
        <v>0</v>
      </c>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row>
    <row r="4" spans="1:256" ht="49.5" customHeight="1">
      <c r="A4" s="142"/>
      <c r="B4" s="142"/>
      <c r="C4" s="157" t="s">
        <v>114</v>
      </c>
      <c r="D4" s="157"/>
      <c r="E4" s="158" t="str">
        <f>'[4]vnos podatkov'!$C$10</f>
        <v>TK LUKA KOPER</v>
      </c>
      <c r="F4" s="158" t="str">
        <f>'[4]vnos podatkov'!$C$10</f>
        <v>TK LUKA KOPER</v>
      </c>
      <c r="G4" s="159" t="str">
        <f>'[4]vnos podatkov'!$C$10</f>
        <v>TK LUKA KOPER</v>
      </c>
      <c r="H4" s="159" t="str">
        <f>'[4]vnos podatkov'!$C$10</f>
        <v>TK LUKA KOPER</v>
      </c>
      <c r="I4" s="160" t="s">
        <v>115</v>
      </c>
      <c r="J4" s="161"/>
      <c r="K4" s="162"/>
      <c r="L4" s="163"/>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row>
    <row r="5" spans="1:256" ht="49.5" customHeight="1">
      <c r="A5" s="142"/>
      <c r="B5" s="142"/>
      <c r="C5" s="157" t="s">
        <v>116</v>
      </c>
      <c r="D5" s="157"/>
      <c r="E5" s="158" t="str">
        <f>'[4]vnos podatkov'!$A$6</f>
        <v>OP 8-11 - MINI TENIS</v>
      </c>
      <c r="F5" s="158"/>
      <c r="G5" s="159"/>
      <c r="H5" s="159"/>
      <c r="I5" s="164" t="s">
        <v>173</v>
      </c>
      <c r="J5" s="164"/>
      <c r="K5" s="165"/>
      <c r="L5" s="151"/>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45"/>
      <c r="DC5" s="145"/>
      <c r="DD5" s="145"/>
      <c r="DE5" s="145"/>
      <c r="DF5" s="145"/>
      <c r="DG5" s="145"/>
      <c r="DH5" s="145"/>
      <c r="DI5" s="145"/>
      <c r="DJ5" s="145"/>
      <c r="DK5" s="145"/>
      <c r="DL5" s="145"/>
      <c r="DM5" s="145"/>
      <c r="DN5" s="145"/>
      <c r="DO5" s="145"/>
      <c r="DP5" s="145"/>
      <c r="DQ5" s="145"/>
      <c r="DR5" s="145"/>
      <c r="DS5" s="145"/>
      <c r="DT5" s="145"/>
      <c r="DU5" s="145"/>
      <c r="DV5" s="145"/>
      <c r="DW5" s="145"/>
      <c r="DX5" s="145"/>
      <c r="DY5" s="145"/>
      <c r="DZ5" s="145"/>
      <c r="EA5" s="145"/>
      <c r="EB5" s="145"/>
      <c r="EC5" s="145"/>
      <c r="ED5" s="145"/>
      <c r="EE5" s="145"/>
      <c r="EF5" s="145"/>
      <c r="EG5" s="145"/>
      <c r="EH5" s="145"/>
      <c r="EI5" s="145"/>
      <c r="EJ5" s="145"/>
      <c r="EK5" s="145"/>
      <c r="EL5" s="145"/>
      <c r="EM5" s="145"/>
      <c r="EN5" s="145"/>
      <c r="EO5" s="145"/>
      <c r="EP5" s="145"/>
      <c r="EQ5" s="145"/>
      <c r="ER5" s="145"/>
      <c r="ES5" s="145"/>
      <c r="ET5" s="145"/>
      <c r="EU5" s="145"/>
      <c r="EV5" s="145"/>
      <c r="EW5" s="145"/>
      <c r="EX5" s="145"/>
      <c r="EY5" s="145"/>
      <c r="EZ5" s="145"/>
      <c r="FA5" s="145"/>
      <c r="FB5" s="145"/>
      <c r="FC5" s="145"/>
      <c r="FD5" s="145"/>
      <c r="FE5" s="145"/>
      <c r="FF5" s="145"/>
      <c r="FG5" s="145"/>
      <c r="FH5" s="145"/>
      <c r="FI5" s="145"/>
      <c r="FJ5" s="145"/>
      <c r="FK5" s="145"/>
      <c r="FL5" s="145"/>
      <c r="FM5" s="145"/>
      <c r="FN5" s="145"/>
      <c r="FO5" s="145"/>
      <c r="FP5" s="145"/>
      <c r="FQ5" s="145"/>
      <c r="FR5" s="145"/>
      <c r="FS5" s="145"/>
      <c r="FT5" s="145"/>
      <c r="FU5" s="145"/>
      <c r="FV5" s="145"/>
      <c r="FW5" s="145"/>
      <c r="FX5" s="145"/>
      <c r="FY5" s="145"/>
      <c r="FZ5" s="145"/>
      <c r="GA5" s="145"/>
      <c r="GB5" s="145"/>
      <c r="GC5" s="145"/>
      <c r="GD5" s="145"/>
      <c r="GE5" s="145"/>
      <c r="GF5" s="145"/>
      <c r="GG5" s="145"/>
      <c r="GH5" s="145"/>
      <c r="GI5" s="145"/>
      <c r="GJ5" s="145"/>
      <c r="GK5" s="145"/>
      <c r="GL5" s="145"/>
      <c r="GM5" s="145"/>
      <c r="GN5" s="145"/>
      <c r="GO5" s="145"/>
      <c r="GP5" s="145"/>
      <c r="GQ5" s="145"/>
      <c r="GR5" s="145"/>
      <c r="GS5" s="145"/>
      <c r="GT5" s="145"/>
      <c r="GU5" s="145"/>
      <c r="GV5" s="145"/>
      <c r="GW5" s="145"/>
      <c r="GX5" s="145"/>
      <c r="GY5" s="145"/>
      <c r="GZ5" s="145"/>
      <c r="HA5" s="145"/>
      <c r="HB5" s="145"/>
      <c r="HC5" s="145"/>
      <c r="HD5" s="145"/>
      <c r="HE5" s="145"/>
      <c r="HF5" s="145"/>
      <c r="HG5" s="145"/>
      <c r="HH5" s="145"/>
      <c r="HI5" s="145"/>
      <c r="HJ5" s="145"/>
      <c r="HK5" s="145"/>
      <c r="HL5" s="145"/>
      <c r="HM5" s="145"/>
      <c r="HN5" s="145"/>
      <c r="HO5" s="145"/>
      <c r="HP5" s="145"/>
      <c r="HQ5" s="145"/>
      <c r="HR5" s="145"/>
      <c r="HS5" s="145"/>
      <c r="HT5" s="145"/>
      <c r="HU5" s="145"/>
      <c r="HV5" s="145"/>
      <c r="HW5" s="145"/>
      <c r="HX5" s="145"/>
      <c r="HY5" s="145"/>
      <c r="HZ5" s="145"/>
      <c r="IA5" s="145"/>
      <c r="IB5" s="145"/>
      <c r="IC5" s="145"/>
      <c r="ID5" s="145"/>
      <c r="IE5" s="145"/>
      <c r="IF5" s="145"/>
      <c r="IG5" s="145"/>
      <c r="IH5" s="145"/>
      <c r="II5" s="145"/>
      <c r="IJ5" s="145"/>
      <c r="IK5" s="145"/>
      <c r="IL5" s="145"/>
      <c r="IM5" s="145"/>
      <c r="IN5" s="145"/>
      <c r="IO5" s="145"/>
      <c r="IP5" s="145"/>
      <c r="IQ5" s="145"/>
      <c r="IR5" s="145"/>
      <c r="IS5" s="145"/>
      <c r="IT5" s="145"/>
      <c r="IU5" s="145"/>
      <c r="IV5" s="145"/>
    </row>
    <row r="6" spans="1:256" ht="24" customHeight="1" thickBot="1">
      <c r="A6" s="142"/>
      <c r="B6" s="142"/>
      <c r="C6" s="166"/>
      <c r="D6" s="166"/>
      <c r="E6" s="167"/>
      <c r="F6" s="167"/>
      <c r="G6" s="167"/>
      <c r="H6" s="167"/>
      <c r="I6" s="160"/>
      <c r="J6" s="160"/>
      <c r="K6" s="165"/>
      <c r="L6" s="151"/>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145"/>
      <c r="GZ6" s="145"/>
      <c r="HA6" s="145"/>
      <c r="HB6" s="145"/>
      <c r="HC6" s="145"/>
      <c r="HD6" s="145"/>
      <c r="HE6" s="145"/>
      <c r="HF6" s="145"/>
      <c r="HG6" s="145"/>
      <c r="HH6" s="145"/>
      <c r="HI6" s="145"/>
      <c r="HJ6" s="145"/>
      <c r="HK6" s="145"/>
      <c r="HL6" s="145"/>
      <c r="HM6" s="145"/>
      <c r="HN6" s="145"/>
      <c r="HO6" s="145"/>
      <c r="HP6" s="145"/>
      <c r="HQ6" s="145"/>
      <c r="HR6" s="145"/>
      <c r="HS6" s="145"/>
      <c r="HT6" s="145"/>
      <c r="HU6" s="145"/>
      <c r="HV6" s="145"/>
      <c r="HW6" s="145"/>
      <c r="HX6" s="145"/>
      <c r="HY6" s="145"/>
      <c r="HZ6" s="145"/>
      <c r="IA6" s="145"/>
      <c r="IB6" s="145"/>
      <c r="IC6" s="145"/>
      <c r="ID6" s="145"/>
      <c r="IE6" s="145"/>
      <c r="IF6" s="145"/>
      <c r="IG6" s="145"/>
      <c r="IH6" s="145"/>
      <c r="II6" s="145"/>
      <c r="IJ6" s="145"/>
      <c r="IK6" s="145"/>
      <c r="IL6" s="145"/>
      <c r="IM6" s="145"/>
      <c r="IN6" s="145"/>
      <c r="IO6" s="145"/>
      <c r="IP6" s="145"/>
      <c r="IQ6" s="145"/>
      <c r="IR6" s="145"/>
      <c r="IS6" s="145"/>
      <c r="IT6" s="145"/>
      <c r="IU6" s="145"/>
      <c r="IV6" s="145"/>
    </row>
    <row r="7" spans="1:256" s="178" customFormat="1" ht="52.5" customHeight="1" thickBot="1">
      <c r="A7" s="142"/>
      <c r="B7" s="315" t="s">
        <v>174</v>
      </c>
      <c r="C7" s="316"/>
      <c r="D7" s="317"/>
      <c r="E7" s="170"/>
      <c r="F7" s="171"/>
      <c r="G7" s="172"/>
      <c r="H7" s="172"/>
      <c r="I7" s="172"/>
      <c r="J7" s="172"/>
      <c r="K7" s="173" t="s">
        <v>119</v>
      </c>
      <c r="L7" s="173" t="s">
        <v>120</v>
      </c>
      <c r="M7" s="243"/>
      <c r="N7" s="174"/>
      <c r="O7" s="174"/>
      <c r="P7" s="175" t="s">
        <v>121</v>
      </c>
      <c r="Q7" s="176"/>
      <c r="R7" s="176"/>
      <c r="S7" s="176"/>
      <c r="T7" s="177"/>
      <c r="U7" s="318"/>
      <c r="V7" s="318"/>
      <c r="W7" s="318"/>
      <c r="X7" s="318"/>
      <c r="Y7" s="318"/>
      <c r="Z7" s="318"/>
      <c r="AA7" s="318"/>
      <c r="AB7" s="318"/>
      <c r="AC7" s="318"/>
      <c r="AD7" s="318"/>
      <c r="AE7" s="318"/>
      <c r="AF7" s="318"/>
      <c r="AG7" s="318"/>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174"/>
      <c r="CO7" s="174"/>
      <c r="CP7" s="174"/>
      <c r="CQ7" s="174"/>
      <c r="CR7" s="174"/>
      <c r="CS7" s="174"/>
      <c r="CT7" s="174"/>
      <c r="CU7" s="174"/>
      <c r="CV7" s="174"/>
      <c r="CW7" s="174"/>
      <c r="CX7" s="174"/>
      <c r="CY7" s="174"/>
      <c r="CZ7" s="174"/>
      <c r="DA7" s="174"/>
      <c r="DB7" s="174"/>
      <c r="DC7" s="174"/>
      <c r="DD7" s="174"/>
      <c r="DE7" s="174"/>
      <c r="DF7" s="174"/>
      <c r="DG7" s="174"/>
      <c r="DH7" s="174"/>
      <c r="DI7" s="174"/>
      <c r="DJ7" s="174"/>
      <c r="DK7" s="174"/>
      <c r="DL7" s="174"/>
      <c r="DM7" s="174"/>
      <c r="DN7" s="174"/>
      <c r="DO7" s="174"/>
      <c r="DP7" s="174"/>
      <c r="DQ7" s="174"/>
      <c r="DR7" s="174"/>
      <c r="DS7" s="174"/>
      <c r="DT7" s="174"/>
      <c r="DU7" s="174"/>
      <c r="DV7" s="174"/>
      <c r="DW7" s="174"/>
      <c r="DX7" s="174"/>
      <c r="DY7" s="174"/>
      <c r="DZ7" s="174"/>
      <c r="EA7" s="174"/>
      <c r="EB7" s="174"/>
      <c r="EC7" s="174"/>
      <c r="ED7" s="174"/>
      <c r="EE7" s="174"/>
      <c r="EF7" s="174"/>
      <c r="EG7" s="174"/>
      <c r="EH7" s="174"/>
      <c r="EI7" s="174"/>
      <c r="EJ7" s="174"/>
      <c r="EK7" s="174"/>
      <c r="EL7" s="174"/>
      <c r="EM7" s="174"/>
      <c r="EN7" s="174"/>
      <c r="EO7" s="174"/>
      <c r="EP7" s="174"/>
      <c r="EQ7" s="174"/>
      <c r="ER7" s="174"/>
      <c r="ES7" s="174"/>
      <c r="ET7" s="174"/>
      <c r="EU7" s="174"/>
      <c r="EV7" s="174"/>
      <c r="EW7" s="174"/>
      <c r="EX7" s="174"/>
      <c r="EY7" s="174"/>
      <c r="EZ7" s="174"/>
      <c r="FA7" s="174"/>
      <c r="FB7" s="174"/>
      <c r="FC7" s="174"/>
      <c r="FD7" s="174"/>
      <c r="FE7" s="174"/>
      <c r="FF7" s="174"/>
      <c r="FG7" s="174"/>
      <c r="FH7" s="174"/>
      <c r="FI7" s="174"/>
      <c r="FJ7" s="174"/>
      <c r="FK7" s="174"/>
      <c r="FL7" s="174"/>
      <c r="FM7" s="174"/>
      <c r="FN7" s="174"/>
      <c r="FO7" s="174"/>
      <c r="FP7" s="174"/>
      <c r="FQ7" s="174"/>
      <c r="FR7" s="174"/>
      <c r="FS7" s="174"/>
      <c r="FT7" s="174"/>
      <c r="FU7" s="174"/>
      <c r="FV7" s="174"/>
      <c r="FW7" s="174"/>
      <c r="FX7" s="174"/>
      <c r="FY7" s="174"/>
      <c r="FZ7" s="174"/>
      <c r="GA7" s="174"/>
      <c r="GB7" s="174"/>
      <c r="GC7" s="174"/>
      <c r="GD7" s="174"/>
      <c r="GE7" s="174"/>
      <c r="GF7" s="174"/>
      <c r="GG7" s="174"/>
      <c r="GH7" s="174"/>
      <c r="GI7" s="174"/>
      <c r="GJ7" s="174"/>
      <c r="GK7" s="174"/>
      <c r="GL7" s="174"/>
      <c r="GM7" s="174"/>
      <c r="GN7" s="174"/>
      <c r="GO7" s="174"/>
      <c r="GP7" s="174"/>
      <c r="GQ7" s="174"/>
      <c r="GR7" s="174"/>
      <c r="GS7" s="174"/>
      <c r="GT7" s="174"/>
      <c r="GU7" s="174"/>
      <c r="GV7" s="174"/>
      <c r="GW7" s="174"/>
      <c r="GX7" s="174"/>
      <c r="GY7" s="174"/>
      <c r="GZ7" s="174"/>
      <c r="HA7" s="174"/>
      <c r="HB7" s="174"/>
      <c r="HC7" s="174"/>
      <c r="HD7" s="174"/>
      <c r="HE7" s="174"/>
      <c r="HF7" s="174"/>
      <c r="HG7" s="174"/>
      <c r="HH7" s="174"/>
      <c r="HI7" s="174"/>
      <c r="HJ7" s="174"/>
      <c r="HK7" s="174"/>
      <c r="HL7" s="174"/>
      <c r="HM7" s="174"/>
      <c r="HN7" s="174"/>
      <c r="HO7" s="174"/>
      <c r="HP7" s="174"/>
      <c r="HQ7" s="174"/>
      <c r="HR7" s="174"/>
      <c r="HS7" s="174"/>
      <c r="HT7" s="174"/>
      <c r="HU7" s="174"/>
      <c r="HV7" s="174"/>
      <c r="HW7" s="174"/>
      <c r="HX7" s="174"/>
      <c r="HY7" s="174"/>
      <c r="HZ7" s="174"/>
      <c r="IA7" s="174"/>
      <c r="IB7" s="174"/>
      <c r="IC7" s="174"/>
      <c r="ID7" s="174"/>
      <c r="IE7" s="174"/>
      <c r="IF7" s="174"/>
      <c r="IG7" s="174"/>
      <c r="IH7" s="174"/>
      <c r="II7" s="174"/>
      <c r="IJ7" s="174"/>
      <c r="IK7" s="174"/>
      <c r="IL7" s="174"/>
      <c r="IM7" s="174"/>
      <c r="IN7" s="174"/>
      <c r="IO7" s="174"/>
      <c r="IP7" s="174"/>
      <c r="IQ7" s="174"/>
      <c r="IR7" s="174"/>
      <c r="IS7" s="174"/>
      <c r="IT7" s="174"/>
      <c r="IU7" s="174"/>
      <c r="IV7" s="174"/>
    </row>
    <row r="8" spans="1:256" s="185" customFormat="1" ht="40.5" customHeight="1">
      <c r="A8" s="142"/>
      <c r="B8" s="142"/>
      <c r="C8" s="179" t="s">
        <v>122</v>
      </c>
      <c r="D8" s="179" t="s">
        <v>8</v>
      </c>
      <c r="E8" s="179" t="s">
        <v>9</v>
      </c>
      <c r="F8" s="179" t="s">
        <v>3</v>
      </c>
      <c r="G8" s="172"/>
      <c r="H8" s="172"/>
      <c r="I8" s="172"/>
      <c r="J8" s="172"/>
      <c r="K8" s="173"/>
      <c r="L8" s="173"/>
      <c r="M8" s="243"/>
      <c r="N8" s="180" t="s">
        <v>123</v>
      </c>
      <c r="O8" s="181"/>
      <c r="P8" s="182" t="s">
        <v>122</v>
      </c>
      <c r="Q8" s="182" t="s">
        <v>8</v>
      </c>
      <c r="R8" s="182" t="s">
        <v>9</v>
      </c>
      <c r="S8" s="182" t="s">
        <v>3</v>
      </c>
      <c r="T8" s="183"/>
      <c r="U8" s="183"/>
      <c r="V8" s="183"/>
      <c r="W8" s="183"/>
      <c r="X8" s="319"/>
      <c r="Y8" s="182" t="s">
        <v>122</v>
      </c>
      <c r="Z8" s="182" t="s">
        <v>8</v>
      </c>
      <c r="AA8" s="182" t="s">
        <v>9</v>
      </c>
      <c r="AB8" s="182" t="s">
        <v>3</v>
      </c>
      <c r="AC8" s="319"/>
      <c r="AD8" s="319"/>
      <c r="AE8" s="319"/>
      <c r="AF8" s="319"/>
      <c r="AG8" s="184" t="s">
        <v>124</v>
      </c>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181"/>
      <c r="BW8" s="181"/>
      <c r="BX8" s="181"/>
      <c r="BY8" s="181"/>
      <c r="BZ8" s="181"/>
      <c r="CA8" s="181"/>
      <c r="CB8" s="181"/>
      <c r="CC8" s="181"/>
      <c r="CD8" s="181"/>
      <c r="CE8" s="181"/>
      <c r="CF8" s="181"/>
      <c r="CG8" s="181"/>
      <c r="CH8" s="181"/>
      <c r="CI8" s="181"/>
      <c r="CJ8" s="181"/>
      <c r="CK8" s="181"/>
      <c r="CL8" s="181"/>
      <c r="CM8" s="181"/>
      <c r="CN8" s="181"/>
      <c r="CO8" s="181"/>
      <c r="CP8" s="181"/>
      <c r="CQ8" s="181"/>
      <c r="CR8" s="181"/>
      <c r="CS8" s="181"/>
      <c r="CT8" s="181"/>
      <c r="CU8" s="181"/>
      <c r="CV8" s="181"/>
      <c r="CW8" s="181"/>
      <c r="CX8" s="181"/>
      <c r="CY8" s="181"/>
      <c r="CZ8" s="181"/>
      <c r="DA8" s="181"/>
      <c r="DB8" s="181"/>
      <c r="DC8" s="181"/>
      <c r="DD8" s="181"/>
      <c r="DE8" s="181"/>
      <c r="DF8" s="181"/>
      <c r="DG8" s="181"/>
      <c r="DH8" s="181"/>
      <c r="DI8" s="181"/>
      <c r="DJ8" s="181"/>
      <c r="DK8" s="181"/>
      <c r="DL8" s="181"/>
      <c r="DM8" s="181"/>
      <c r="DN8" s="181"/>
      <c r="DO8" s="181"/>
      <c r="DP8" s="181"/>
      <c r="DQ8" s="181"/>
      <c r="DR8" s="181"/>
      <c r="DS8" s="181"/>
      <c r="DT8" s="181"/>
      <c r="DU8" s="181"/>
      <c r="DV8" s="181"/>
      <c r="DW8" s="181"/>
      <c r="DX8" s="181"/>
      <c r="DY8" s="181"/>
      <c r="DZ8" s="181"/>
      <c r="EA8" s="181"/>
      <c r="EB8" s="181"/>
      <c r="EC8" s="181"/>
      <c r="ED8" s="181"/>
      <c r="EE8" s="181"/>
      <c r="EF8" s="181"/>
      <c r="EG8" s="181"/>
      <c r="EH8" s="181"/>
      <c r="EI8" s="181"/>
      <c r="EJ8" s="181"/>
      <c r="EK8" s="181"/>
      <c r="EL8" s="181"/>
      <c r="EM8" s="181"/>
      <c r="EN8" s="181"/>
      <c r="EO8" s="181"/>
      <c r="EP8" s="181"/>
      <c r="EQ8" s="181"/>
      <c r="ER8" s="181"/>
      <c r="ES8" s="181"/>
      <c r="ET8" s="181"/>
      <c r="EU8" s="181"/>
      <c r="EV8" s="181"/>
      <c r="EW8" s="181"/>
      <c r="EX8" s="181"/>
      <c r="EY8" s="181"/>
      <c r="EZ8" s="181"/>
      <c r="FA8" s="181"/>
      <c r="FB8" s="181"/>
      <c r="FC8" s="181"/>
      <c r="FD8" s="181"/>
      <c r="FE8" s="181"/>
      <c r="FF8" s="181"/>
      <c r="FG8" s="181"/>
      <c r="FH8" s="181"/>
      <c r="FI8" s="181"/>
      <c r="FJ8" s="181"/>
      <c r="FK8" s="181"/>
      <c r="FL8" s="181"/>
      <c r="FM8" s="181"/>
      <c r="FN8" s="181"/>
      <c r="FO8" s="181"/>
      <c r="FP8" s="181"/>
      <c r="FQ8" s="181"/>
      <c r="FR8" s="181"/>
      <c r="FS8" s="181"/>
      <c r="FT8" s="181"/>
      <c r="FU8" s="181"/>
      <c r="FV8" s="181"/>
      <c r="FW8" s="181"/>
      <c r="FX8" s="181"/>
      <c r="FY8" s="181"/>
      <c r="FZ8" s="181"/>
      <c r="GA8" s="181"/>
      <c r="GB8" s="181"/>
      <c r="GC8" s="181"/>
      <c r="GD8" s="181"/>
      <c r="GE8" s="181"/>
      <c r="GF8" s="181"/>
      <c r="GG8" s="181"/>
      <c r="GH8" s="181"/>
      <c r="GI8" s="181"/>
      <c r="GJ8" s="181"/>
      <c r="GK8" s="181"/>
      <c r="GL8" s="181"/>
      <c r="GM8" s="181"/>
      <c r="GN8" s="181"/>
      <c r="GO8" s="181"/>
      <c r="GP8" s="181"/>
      <c r="GQ8" s="181"/>
      <c r="GR8" s="181"/>
      <c r="GS8" s="181"/>
      <c r="GT8" s="181"/>
      <c r="GU8" s="181"/>
      <c r="GV8" s="181"/>
      <c r="GW8" s="181"/>
      <c r="GX8" s="181"/>
      <c r="GY8" s="181"/>
      <c r="GZ8" s="181"/>
      <c r="HA8" s="181"/>
      <c r="HB8" s="181"/>
      <c r="HC8" s="181"/>
      <c r="HD8" s="181"/>
      <c r="HE8" s="181"/>
      <c r="HF8" s="181"/>
      <c r="HG8" s="181"/>
      <c r="HH8" s="181"/>
      <c r="HI8" s="181"/>
      <c r="HJ8" s="181"/>
      <c r="HK8" s="181"/>
      <c r="HL8" s="181"/>
      <c r="HM8" s="181"/>
      <c r="HN8" s="181"/>
      <c r="HO8" s="181"/>
      <c r="HP8" s="181"/>
      <c r="HQ8" s="181"/>
      <c r="HR8" s="181"/>
      <c r="HS8" s="181"/>
      <c r="HT8" s="181"/>
      <c r="HU8" s="181"/>
      <c r="HV8" s="181"/>
      <c r="HW8" s="181"/>
      <c r="HX8" s="181"/>
      <c r="HY8" s="181"/>
      <c r="HZ8" s="181"/>
      <c r="IA8" s="181"/>
      <c r="IB8" s="181"/>
      <c r="IC8" s="181"/>
      <c r="ID8" s="181"/>
      <c r="IE8" s="181"/>
      <c r="IF8" s="181"/>
      <c r="IG8" s="181"/>
      <c r="IH8" s="181"/>
      <c r="II8" s="181"/>
      <c r="IJ8" s="181"/>
      <c r="IK8" s="181"/>
      <c r="IL8" s="181"/>
      <c r="IM8" s="181"/>
      <c r="IN8" s="181"/>
      <c r="IO8" s="181"/>
      <c r="IP8" s="181"/>
      <c r="IQ8" s="181"/>
      <c r="IR8" s="181"/>
      <c r="IS8" s="181"/>
      <c r="IT8" s="181"/>
      <c r="IU8" s="181"/>
      <c r="IV8" s="181"/>
    </row>
    <row r="9" spans="1:256" ht="69" customHeight="1">
      <c r="A9" s="186">
        <v>4</v>
      </c>
      <c r="B9" s="187">
        <v>1</v>
      </c>
      <c r="C9" s="188">
        <f>UPPER(IF($A9="","",VLOOKUP($A9,'[4]ž round robin žrebna lista'!$A$7:$R$128,2)))</f>
      </c>
      <c r="D9" s="189" t="str">
        <f>UPPER(IF($A9="","",VLOOKUP($A9,'[4]ž round robin žrebna lista'!$A$7:$R$128,3)))</f>
        <v>LOVŠIN, AJDA</v>
      </c>
      <c r="E9" s="189">
        <f>PROPER(IF($A9="","",VLOOKUP($A9,'[4]ž round robin žrebna lista'!$A$7:$R$128,4)))</f>
      </c>
      <c r="F9" s="190">
        <f>UPPER(IF($A9="","",VLOOKUP($A9,'[4]ž round robin žrebna lista'!$A$7:$R$128,5)))</f>
      </c>
      <c r="G9" s="191"/>
      <c r="H9" s="192" t="s">
        <v>27</v>
      </c>
      <c r="I9" s="192" t="s">
        <v>27</v>
      </c>
      <c r="J9" s="192" t="s">
        <v>27</v>
      </c>
      <c r="K9" s="193">
        <v>3</v>
      </c>
      <c r="L9" s="193">
        <v>1</v>
      </c>
      <c r="M9" s="243">
        <f>IF($A9="","",VLOOKUP($A9,'[4]ž round robin žrebna lista'!$A$7:$R$128,14))</f>
        <v>0</v>
      </c>
      <c r="N9" s="193">
        <f>IF(L9="","",IF(L9=1,8,IF(L9=2,6,IF(L9=3,4,2))))</f>
        <v>8</v>
      </c>
      <c r="O9" s="146">
        <v>1</v>
      </c>
      <c r="P9" s="195">
        <f>UPPER(IF($A9="","",VLOOKUP($A9,'[4]ž round robin žrebna lista'!$A$7:$R$128,2)))</f>
      </c>
      <c r="Q9" s="195" t="str">
        <f>UPPER(IF($A9="","",VLOOKUP($A9,'[4]ž round robin žrebna lista'!$A$7:$R$128,3)))</f>
        <v>LOVŠIN, AJDA</v>
      </c>
      <c r="R9" s="195">
        <f>PROPER(IF($A9="","",VLOOKUP($A9,'[4]ž round robin žrebna lista'!$A$7:$R$128,4)))</f>
      </c>
      <c r="S9" s="195">
        <f>UPPER(IF($A9="","",VLOOKUP($A9,'[4]ž round robin žrebna lista'!$A$7:$R$128,5)))</f>
      </c>
      <c r="T9" s="320"/>
      <c r="U9" s="197"/>
      <c r="V9" s="197"/>
      <c r="W9" s="197"/>
      <c r="X9" s="146">
        <v>1</v>
      </c>
      <c r="Y9" s="195">
        <f>UPPER(IF($A9="","",VLOOKUP($A9,'[4]ž round robin žrebna lista'!$A$7:$R$128,2)))</f>
      </c>
      <c r="Z9" s="195" t="str">
        <f>UPPER(IF($A9="","",VLOOKUP($A9,'[4]ž round robin žrebna lista'!$A$7:$R$128,3)))</f>
        <v>LOVŠIN, AJDA</v>
      </c>
      <c r="AA9" s="195">
        <f>PROPER(IF($A9="","",VLOOKUP($A9,'[4]ž round robin žrebna lista'!$A$7:$R$128,4)))</f>
      </c>
      <c r="AB9" s="195">
        <f>UPPER(IF($A9="","",VLOOKUP($A9,'[4]ž round robin žrebna lista'!$A$7:$R$128,5)))</f>
      </c>
      <c r="AC9" s="196"/>
      <c r="AD9" s="197">
        <f>IF(U9="","",IF(U9="1bb","1bb",IF(U9="2bb","2bb",IF(U9=1,$M10,0))))</f>
      </c>
      <c r="AE9" s="197">
        <f>IF(V9="","",IF(V9="1bb","1bb",IF(V9="3bb","3bb",IF(V9=1,$M11,0))))</f>
      </c>
      <c r="AF9" s="197">
        <f>IF(W9="","",IF(W9="1bb","1bb",IF(W9="4bb","4bb",IF(W9=1,$M12,0))))</f>
      </c>
      <c r="AG9" s="198">
        <f>SUM(AD9:AF9)</f>
        <v>0</v>
      </c>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5"/>
      <c r="FZ9" s="145"/>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5"/>
      <c r="HS9" s="145"/>
      <c r="HT9" s="145"/>
      <c r="HU9" s="145"/>
      <c r="HV9" s="145"/>
      <c r="HW9" s="145"/>
      <c r="HX9" s="145"/>
      <c r="HY9" s="145"/>
      <c r="HZ9" s="145"/>
      <c r="IA9" s="145"/>
      <c r="IB9" s="145"/>
      <c r="IC9" s="145"/>
      <c r="ID9" s="145"/>
      <c r="IE9" s="145"/>
      <c r="IF9" s="145"/>
      <c r="IG9" s="145"/>
      <c r="IH9" s="145"/>
      <c r="II9" s="145"/>
      <c r="IJ9" s="145"/>
      <c r="IK9" s="145"/>
      <c r="IL9" s="145"/>
      <c r="IM9" s="145"/>
      <c r="IN9" s="145"/>
      <c r="IO9" s="145"/>
      <c r="IP9" s="145"/>
      <c r="IQ9" s="145"/>
      <c r="IR9" s="145"/>
      <c r="IS9" s="145"/>
      <c r="IT9" s="145"/>
      <c r="IU9" s="145"/>
      <c r="IV9" s="145"/>
    </row>
    <row r="10" spans="1:256" ht="69" customHeight="1">
      <c r="A10" s="186">
        <v>1</v>
      </c>
      <c r="B10" s="187">
        <v>2</v>
      </c>
      <c r="C10" s="188">
        <f>UPPER(IF($A10="","",VLOOKUP($A10,'[4]ž round robin žrebna lista'!$A$7:$R$128,2)))</f>
      </c>
      <c r="D10" s="189" t="str">
        <f>UPPER(IF($A10="","",VLOOKUP($A10,'[4]ž round robin žrebna lista'!$A$7:$R$128,3)))</f>
        <v>CRNICA, ELIZABETA</v>
      </c>
      <c r="E10" s="189">
        <f>PROPER(IF($A10="","",VLOOKUP($A10,'[4]ž round robin žrebna lista'!$A$7:$R$128,4)))</f>
      </c>
      <c r="F10" s="190">
        <f>UPPER(IF($A10="","",VLOOKUP($A10,'[4]ž round robin žrebna lista'!$A$7:$R$128,5)))</f>
      </c>
      <c r="G10" s="192" t="s">
        <v>125</v>
      </c>
      <c r="H10" s="191"/>
      <c r="I10" s="192" t="s">
        <v>125</v>
      </c>
      <c r="J10" s="192" t="s">
        <v>27</v>
      </c>
      <c r="K10" s="193">
        <v>1</v>
      </c>
      <c r="L10" s="193">
        <v>3</v>
      </c>
      <c r="M10" s="243">
        <f>IF($A10="","",VLOOKUP($A10,'[4]ž round robin žrebna lista'!$A$7:$R$128,14))</f>
        <v>0</v>
      </c>
      <c r="N10" s="193">
        <f>IF(L10="","",IF(L10=1,8,IF(L10=2,6,IF(L10=3,4,2))))</f>
        <v>4</v>
      </c>
      <c r="O10" s="146">
        <v>2</v>
      </c>
      <c r="P10" s="195">
        <f>UPPER(IF($A10="","",VLOOKUP($A10,'[4]ž round robin žrebna lista'!$A$7:$R$128,2)))</f>
      </c>
      <c r="Q10" s="195" t="str">
        <f>UPPER(IF($A10="","",VLOOKUP($A10,'[4]ž round robin žrebna lista'!$A$7:$R$128,3)))</f>
        <v>CRNICA, ELIZABETA</v>
      </c>
      <c r="R10" s="195">
        <f>PROPER(IF($A10="","",VLOOKUP($A10,'[4]ž round robin žrebna lista'!$A$7:$R$128,4)))</f>
      </c>
      <c r="S10" s="195">
        <f>UPPER(IF($A10="","",VLOOKUP($A10,'[4]ž round robin žrebna lista'!$A$7:$R$128,5)))</f>
      </c>
      <c r="T10" s="197"/>
      <c r="U10" s="320"/>
      <c r="V10" s="197"/>
      <c r="W10" s="197"/>
      <c r="X10" s="146">
        <v>2</v>
      </c>
      <c r="Y10" s="195">
        <f>UPPER(IF($A10="","",VLOOKUP($A10,'[4]ž round robin žrebna lista'!$A$7:$R$128,2)))</f>
      </c>
      <c r="Z10" s="195" t="str">
        <f>UPPER(IF($A10="","",VLOOKUP($A10,'[4]ž round robin žrebna lista'!$A$7:$R$128,3)))</f>
        <v>CRNICA, ELIZABETA</v>
      </c>
      <c r="AA10" s="195">
        <f>PROPER(IF($A10="","",VLOOKUP($A10,'[4]ž round robin žrebna lista'!$A$7:$R$128,4)))</f>
      </c>
      <c r="AB10" s="195">
        <f>UPPER(IF($A10="","",VLOOKUP($A10,'[4]ž round robin žrebna lista'!$A$7:$R$128,5)))</f>
      </c>
      <c r="AC10" s="197">
        <f>IF(T10="","",IF(T10="1bb","1bb",IF(T10="2bb","2bb",IF(T10=1,0,M9))))</f>
      </c>
      <c r="AD10" s="196"/>
      <c r="AE10" s="197">
        <f>IF(V10="","",IF(V10="2bb","2bb",IF(V10="3bb","3bb",IF(V10=2,M11,0))))</f>
      </c>
      <c r="AF10" s="197">
        <f>IF(W10="","",IF(W10="2bb","2bb",IF(W10="4bb","4bb",IF(W10=2,M12,0))))</f>
      </c>
      <c r="AG10" s="198">
        <f>SUM(AD10:AF10)</f>
        <v>0</v>
      </c>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5"/>
      <c r="CP10" s="145"/>
      <c r="CQ10" s="145"/>
      <c r="CR10" s="145"/>
      <c r="CS10" s="145"/>
      <c r="CT10" s="145"/>
      <c r="CU10" s="145"/>
      <c r="CV10" s="145"/>
      <c r="CW10" s="145"/>
      <c r="CX10" s="145"/>
      <c r="CY10" s="145"/>
      <c r="CZ10" s="145"/>
      <c r="DA10" s="145"/>
      <c r="DB10" s="145"/>
      <c r="DC10" s="145"/>
      <c r="DD10" s="145"/>
      <c r="DE10" s="145"/>
      <c r="DF10" s="145"/>
      <c r="DG10" s="145"/>
      <c r="DH10" s="145"/>
      <c r="DI10" s="145"/>
      <c r="DJ10" s="145"/>
      <c r="DK10" s="145"/>
      <c r="DL10" s="145"/>
      <c r="DM10" s="145"/>
      <c r="DN10" s="145"/>
      <c r="DO10" s="145"/>
      <c r="DP10" s="145"/>
      <c r="DQ10" s="145"/>
      <c r="DR10" s="145"/>
      <c r="DS10" s="145"/>
      <c r="DT10" s="145"/>
      <c r="DU10" s="145"/>
      <c r="DV10" s="145"/>
      <c r="DW10" s="145"/>
      <c r="DX10" s="145"/>
      <c r="DY10" s="145"/>
      <c r="DZ10" s="145"/>
      <c r="EA10" s="145"/>
      <c r="EB10" s="145"/>
      <c r="EC10" s="145"/>
      <c r="ED10" s="145"/>
      <c r="EE10" s="145"/>
      <c r="EF10" s="145"/>
      <c r="EG10" s="145"/>
      <c r="EH10" s="145"/>
      <c r="EI10" s="145"/>
      <c r="EJ10" s="145"/>
      <c r="EK10" s="145"/>
      <c r="EL10" s="145"/>
      <c r="EM10" s="145"/>
      <c r="EN10" s="145"/>
      <c r="EO10" s="145"/>
      <c r="EP10" s="145"/>
      <c r="EQ10" s="145"/>
      <c r="ER10" s="145"/>
      <c r="ES10" s="145"/>
      <c r="ET10" s="145"/>
      <c r="EU10" s="145"/>
      <c r="EV10" s="145"/>
      <c r="EW10" s="145"/>
      <c r="EX10" s="145"/>
      <c r="EY10" s="145"/>
      <c r="EZ10" s="145"/>
      <c r="FA10" s="145"/>
      <c r="FB10" s="145"/>
      <c r="FC10" s="145"/>
      <c r="FD10" s="145"/>
      <c r="FE10" s="145"/>
      <c r="FF10" s="145"/>
      <c r="FG10" s="145"/>
      <c r="FH10" s="145"/>
      <c r="FI10" s="145"/>
      <c r="FJ10" s="145"/>
      <c r="FK10" s="145"/>
      <c r="FL10" s="145"/>
      <c r="FM10" s="145"/>
      <c r="FN10" s="145"/>
      <c r="FO10" s="145"/>
      <c r="FP10" s="145"/>
      <c r="FQ10" s="145"/>
      <c r="FR10" s="145"/>
      <c r="FS10" s="145"/>
      <c r="FT10" s="145"/>
      <c r="FU10" s="145"/>
      <c r="FV10" s="145"/>
      <c r="FW10" s="145"/>
      <c r="FX10" s="145"/>
      <c r="FY10" s="145"/>
      <c r="FZ10" s="145"/>
      <c r="GA10" s="145"/>
      <c r="GB10" s="145"/>
      <c r="GC10" s="145"/>
      <c r="GD10" s="145"/>
      <c r="GE10" s="145"/>
      <c r="GF10" s="145"/>
      <c r="GG10" s="145"/>
      <c r="GH10" s="145"/>
      <c r="GI10" s="145"/>
      <c r="GJ10" s="145"/>
      <c r="GK10" s="145"/>
      <c r="GL10" s="145"/>
      <c r="GM10" s="145"/>
      <c r="GN10" s="145"/>
      <c r="GO10" s="145"/>
      <c r="GP10" s="145"/>
      <c r="GQ10" s="145"/>
      <c r="GR10" s="145"/>
      <c r="GS10" s="145"/>
      <c r="GT10" s="145"/>
      <c r="GU10" s="145"/>
      <c r="GV10" s="145"/>
      <c r="GW10" s="145"/>
      <c r="GX10" s="145"/>
      <c r="GY10" s="145"/>
      <c r="GZ10" s="145"/>
      <c r="HA10" s="145"/>
      <c r="HB10" s="145"/>
      <c r="HC10" s="145"/>
      <c r="HD10" s="145"/>
      <c r="HE10" s="145"/>
      <c r="HF10" s="145"/>
      <c r="HG10" s="145"/>
      <c r="HH10" s="145"/>
      <c r="HI10" s="145"/>
      <c r="HJ10" s="145"/>
      <c r="HK10" s="145"/>
      <c r="HL10" s="145"/>
      <c r="HM10" s="145"/>
      <c r="HN10" s="145"/>
      <c r="HO10" s="145"/>
      <c r="HP10" s="145"/>
      <c r="HQ10" s="145"/>
      <c r="HR10" s="145"/>
      <c r="HS10" s="145"/>
      <c r="HT10" s="145"/>
      <c r="HU10" s="145"/>
      <c r="HV10" s="145"/>
      <c r="HW10" s="145"/>
      <c r="HX10" s="145"/>
      <c r="HY10" s="145"/>
      <c r="HZ10" s="145"/>
      <c r="IA10" s="145"/>
      <c r="IB10" s="145"/>
      <c r="IC10" s="145"/>
      <c r="ID10" s="145"/>
      <c r="IE10" s="145"/>
      <c r="IF10" s="145"/>
      <c r="IG10" s="145"/>
      <c r="IH10" s="145"/>
      <c r="II10" s="145"/>
      <c r="IJ10" s="145"/>
      <c r="IK10" s="145"/>
      <c r="IL10" s="145"/>
      <c r="IM10" s="145"/>
      <c r="IN10" s="145"/>
      <c r="IO10" s="145"/>
      <c r="IP10" s="145"/>
      <c r="IQ10" s="145"/>
      <c r="IR10" s="145"/>
      <c r="IS10" s="145"/>
      <c r="IT10" s="145"/>
      <c r="IU10" s="145"/>
      <c r="IV10" s="145"/>
    </row>
    <row r="11" spans="1:256" ht="69" customHeight="1">
      <c r="A11" s="186">
        <v>6</v>
      </c>
      <c r="B11" s="199">
        <v>3</v>
      </c>
      <c r="C11" s="188">
        <f>UPPER(IF($A11="","",VLOOKUP($A11,'[4]ž round robin žrebna lista'!$A$7:$R$128,2)))</f>
      </c>
      <c r="D11" s="189" t="str">
        <f>UPPER(IF($A11="","",VLOOKUP($A11,'[4]ž round robin žrebna lista'!$A$7:$R$128,3)))</f>
        <v>PERIC, MILA</v>
      </c>
      <c r="E11" s="189">
        <f>PROPER(IF($A11="","",VLOOKUP($A11,'[4]ž round robin žrebna lista'!$A$7:$R$128,4)))</f>
      </c>
      <c r="F11" s="190">
        <f>UPPER(IF($A11="","",VLOOKUP($A11,'[4]ž round robin žrebna lista'!$A$7:$R$128,5)))</f>
      </c>
      <c r="G11" s="192" t="s">
        <v>125</v>
      </c>
      <c r="H11" s="192" t="s">
        <v>27</v>
      </c>
      <c r="I11" s="191"/>
      <c r="J11" s="192" t="s">
        <v>27</v>
      </c>
      <c r="K11" s="193">
        <v>2</v>
      </c>
      <c r="L11" s="193">
        <v>2</v>
      </c>
      <c r="M11" s="243">
        <f>IF($A11="","",VLOOKUP($A11,'[4]ž round robin žrebna lista'!$A$7:$R$128,14))</f>
        <v>0</v>
      </c>
      <c r="N11" s="193">
        <f>IF(L11="","",IF(L11=1,8,IF(L11=2,6,IF(L11=3,4,2))))</f>
        <v>6</v>
      </c>
      <c r="O11" s="146">
        <v>3</v>
      </c>
      <c r="P11" s="195">
        <f>UPPER(IF($A11="","",VLOOKUP($A11,'[4]ž round robin žrebna lista'!$A$7:$R$128,2)))</f>
      </c>
      <c r="Q11" s="195" t="str">
        <f>UPPER(IF($A11="","",VLOOKUP($A11,'[4]ž round robin žrebna lista'!$A$7:$R$128,3)))</f>
        <v>PERIC, MILA</v>
      </c>
      <c r="R11" s="195">
        <f>PROPER(IF($A11="","",VLOOKUP($A11,'[4]ž round robin žrebna lista'!$A$7:$R$128,4)))</f>
      </c>
      <c r="S11" s="195">
        <f>UPPER(IF($A11="","",VLOOKUP($A11,'[4]ž round robin žrebna lista'!$A$7:$R$128,5)))</f>
      </c>
      <c r="T11" s="197"/>
      <c r="U11" s="197"/>
      <c r="V11" s="320"/>
      <c r="W11" s="197"/>
      <c r="X11" s="146">
        <v>3</v>
      </c>
      <c r="Y11" s="195">
        <f>UPPER(IF($A11="","",VLOOKUP($A11,'[4]ž round robin žrebna lista'!$A$7:$R$128,2)))</f>
      </c>
      <c r="Z11" s="195" t="str">
        <f>UPPER(IF($A11="","",VLOOKUP($A11,'[4]ž round robin žrebna lista'!$A$7:$R$128,3)))</f>
        <v>PERIC, MILA</v>
      </c>
      <c r="AA11" s="195">
        <f>PROPER(IF($A11="","",VLOOKUP($A11,'[4]ž round robin žrebna lista'!$A$7:$R$128,4)))</f>
      </c>
      <c r="AB11" s="195">
        <f>UPPER(IF($A11="","",VLOOKUP($A11,'[4]ž round robin žrebna lista'!$A$7:$R$128,5)))</f>
      </c>
      <c r="AC11" s="197">
        <f>IF(T11="","",IF(T11="1bb","1bb",IF(T11="3bb","3bb",IF(T11=1,0,M9))))</f>
      </c>
      <c r="AD11" s="197">
        <f>IF(U11="","",IF(U11="2bb","2bb",IF(U11="3bb","3bb",IF(U11=2,0,M10))))</f>
      </c>
      <c r="AE11" s="196"/>
      <c r="AF11" s="197">
        <f>IF(W11="","",IF(W11="3bb","3bb",IF(W11="4bb","4bb",IF(W11=3,M12,0))))</f>
      </c>
      <c r="AG11" s="198">
        <f>SUM(AD11:AF11)</f>
        <v>0</v>
      </c>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5"/>
      <c r="EG11" s="145"/>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5"/>
      <c r="FZ11" s="145"/>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5"/>
      <c r="HS11" s="145"/>
      <c r="HT11" s="145"/>
      <c r="HU11" s="145"/>
      <c r="HV11" s="145"/>
      <c r="HW11" s="145"/>
      <c r="HX11" s="145"/>
      <c r="HY11" s="145"/>
      <c r="HZ11" s="145"/>
      <c r="IA11" s="145"/>
      <c r="IB11" s="145"/>
      <c r="IC11" s="145"/>
      <c r="ID11" s="145"/>
      <c r="IE11" s="145"/>
      <c r="IF11" s="145"/>
      <c r="IG11" s="145"/>
      <c r="IH11" s="145"/>
      <c r="II11" s="145"/>
      <c r="IJ11" s="145"/>
      <c r="IK11" s="145"/>
      <c r="IL11" s="145"/>
      <c r="IM11" s="145"/>
      <c r="IN11" s="145"/>
      <c r="IO11" s="145"/>
      <c r="IP11" s="145"/>
      <c r="IQ11" s="145"/>
      <c r="IR11" s="145"/>
      <c r="IS11" s="145"/>
      <c r="IT11" s="145"/>
      <c r="IU11" s="145"/>
      <c r="IV11" s="145"/>
    </row>
    <row r="12" spans="1:256" ht="69" customHeight="1">
      <c r="A12" s="186">
        <v>12</v>
      </c>
      <c r="B12" s="187">
        <v>4</v>
      </c>
      <c r="C12" s="188">
        <f>UPPER(IF($A12="","",VLOOKUP($A12,'[4]ž round robin žrebna lista'!$A$7:$R$128,2)))</f>
      </c>
      <c r="D12" s="189" t="str">
        <f>UPPER(IF($A12="","",VLOOKUP($A12,'[4]ž round robin žrebna lista'!$A$7:$R$128,3)))</f>
        <v>GOJAK EMILY  - KP</v>
      </c>
      <c r="E12" s="189">
        <f>PROPER(IF($A12="","",VLOOKUP($A12,'[4]ž round robin žrebna lista'!$A$7:$R$128,4)))</f>
      </c>
      <c r="F12" s="190">
        <f>UPPER(IF($A12="","",VLOOKUP($A12,'[4]ž round robin žrebna lista'!$A$7:$R$128,5)))</f>
      </c>
      <c r="G12" s="192" t="s">
        <v>125</v>
      </c>
      <c r="H12" s="192" t="s">
        <v>125</v>
      </c>
      <c r="I12" s="192" t="s">
        <v>125</v>
      </c>
      <c r="J12" s="191"/>
      <c r="K12" s="214" t="s">
        <v>126</v>
      </c>
      <c r="L12" s="193">
        <v>4</v>
      </c>
      <c r="M12" s="243">
        <f>IF($A12="","",VLOOKUP($A12,'[4]ž round robin žrebna lista'!$A$7:$R$128,14))</f>
        <v>0</v>
      </c>
      <c r="N12" s="193">
        <f>IF(L12="","",IF(L12=1,8,IF(L12=2,6,IF(L12=3,4,2))))</f>
        <v>2</v>
      </c>
      <c r="O12" s="146">
        <v>4</v>
      </c>
      <c r="P12" s="195">
        <f>UPPER(IF($A12="","",VLOOKUP($A12,'[4]ž round robin žrebna lista'!$A$7:$R$128,2)))</f>
      </c>
      <c r="Q12" s="195" t="str">
        <f>UPPER(IF($A12="","",VLOOKUP($A12,'[4]ž round robin žrebna lista'!$A$7:$R$128,3)))</f>
        <v>GOJAK EMILY  - KP</v>
      </c>
      <c r="R12" s="195">
        <f>PROPER(IF($A12="","",VLOOKUP($A12,'[4]ž round robin žrebna lista'!$A$7:$R$128,4)))</f>
      </c>
      <c r="S12" s="195">
        <f>UPPER(IF($A12="","",VLOOKUP($A12,'[4]ž round robin žrebna lista'!$A$7:$R$128,5)))</f>
      </c>
      <c r="T12" s="197"/>
      <c r="U12" s="197"/>
      <c r="V12" s="197"/>
      <c r="W12" s="320"/>
      <c r="X12" s="146">
        <v>4</v>
      </c>
      <c r="Y12" s="195">
        <f>UPPER(IF($A12="","",VLOOKUP($A12,'[4]ž round robin žrebna lista'!$A$7:$R$128,2)))</f>
      </c>
      <c r="Z12" s="195" t="str">
        <f>UPPER(IF($A12="","",VLOOKUP($A12,'[4]ž round robin žrebna lista'!$A$7:$R$128,3)))</f>
        <v>GOJAK EMILY  - KP</v>
      </c>
      <c r="AA12" s="195">
        <f>PROPER(IF($A12="","",VLOOKUP($A12,'[4]ž round robin žrebna lista'!$A$7:$R$128,4)))</f>
      </c>
      <c r="AB12" s="195">
        <f>UPPER(IF($A12="","",VLOOKUP($A12,'[4]ž round robin žrebna lista'!$A$7:$R$128,5)))</f>
      </c>
      <c r="AC12" s="197">
        <f>IF(T12="","",IF(T12="1bb","1bb",IF(T12="4bb","4bb",IF(T12=1,0,M9))))</f>
      </c>
      <c r="AD12" s="197">
        <f>IF(U12="","",IF(U12="2bb","2bb",IF(U12="4bb","4bb",IF(U12=2,0,M10))))</f>
      </c>
      <c r="AE12" s="197">
        <f>IF(V12="","",IF(V12="3bb","3bb",IF(V12="4bb","4bb",IF(V12=3,0,M11))))</f>
      </c>
      <c r="AF12" s="196"/>
      <c r="AG12" s="198">
        <f>SUM(AD12:AF12)</f>
        <v>0</v>
      </c>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5"/>
      <c r="DR12" s="145"/>
      <c r="DS12" s="145"/>
      <c r="DT12" s="145"/>
      <c r="DU12" s="145"/>
      <c r="DV12" s="145"/>
      <c r="DW12" s="145"/>
      <c r="DX12" s="145"/>
      <c r="DY12" s="145"/>
      <c r="DZ12" s="145"/>
      <c r="EA12" s="145"/>
      <c r="EB12" s="145"/>
      <c r="EC12" s="145"/>
      <c r="ED12" s="145"/>
      <c r="EE12" s="145"/>
      <c r="EF12" s="145"/>
      <c r="EG12" s="145"/>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5"/>
      <c r="FZ12" s="145"/>
      <c r="GA12" s="145"/>
      <c r="GB12" s="145"/>
      <c r="GC12" s="145"/>
      <c r="GD12" s="145"/>
      <c r="GE12" s="145"/>
      <c r="GF12" s="145"/>
      <c r="GG12" s="145"/>
      <c r="GH12" s="145"/>
      <c r="GI12" s="145"/>
      <c r="GJ12" s="145"/>
      <c r="GK12" s="145"/>
      <c r="GL12" s="145"/>
      <c r="GM12" s="145"/>
      <c r="GN12" s="145"/>
      <c r="GO12" s="145"/>
      <c r="GP12" s="145"/>
      <c r="GQ12" s="145"/>
      <c r="GR12" s="145"/>
      <c r="GS12" s="145"/>
      <c r="GT12" s="145"/>
      <c r="GU12" s="145"/>
      <c r="GV12" s="145"/>
      <c r="GW12" s="145"/>
      <c r="GX12" s="145"/>
      <c r="GY12" s="145"/>
      <c r="GZ12" s="145"/>
      <c r="HA12" s="145"/>
      <c r="HB12" s="145"/>
      <c r="HC12" s="145"/>
      <c r="HD12" s="145"/>
      <c r="HE12" s="145"/>
      <c r="HF12" s="145"/>
      <c r="HG12" s="145"/>
      <c r="HH12" s="145"/>
      <c r="HI12" s="145"/>
      <c r="HJ12" s="145"/>
      <c r="HK12" s="145"/>
      <c r="HL12" s="145"/>
      <c r="HM12" s="145"/>
      <c r="HN12" s="145"/>
      <c r="HO12" s="145"/>
      <c r="HP12" s="145"/>
      <c r="HQ12" s="145"/>
      <c r="HR12" s="145"/>
      <c r="HS12" s="145"/>
      <c r="HT12" s="145"/>
      <c r="HU12" s="145"/>
      <c r="HV12" s="145"/>
      <c r="HW12" s="145"/>
      <c r="HX12" s="145"/>
      <c r="HY12" s="145"/>
      <c r="HZ12" s="145"/>
      <c r="IA12" s="145"/>
      <c r="IB12" s="145"/>
      <c r="IC12" s="145"/>
      <c r="ID12" s="145"/>
      <c r="IE12" s="145"/>
      <c r="IF12" s="145"/>
      <c r="IG12" s="145"/>
      <c r="IH12" s="145"/>
      <c r="II12" s="145"/>
      <c r="IJ12" s="145"/>
      <c r="IK12" s="145"/>
      <c r="IL12" s="145"/>
      <c r="IM12" s="145"/>
      <c r="IN12" s="145"/>
      <c r="IO12" s="145"/>
      <c r="IP12" s="145"/>
      <c r="IQ12" s="145"/>
      <c r="IR12" s="145"/>
      <c r="IS12" s="145"/>
      <c r="IT12" s="145"/>
      <c r="IU12" s="145"/>
      <c r="IV12" s="145"/>
    </row>
    <row r="13" spans="1:256" ht="27" customHeight="1" thickBot="1">
      <c r="A13" s="215"/>
      <c r="B13" s="216"/>
      <c r="C13" s="217"/>
      <c r="D13" s="218"/>
      <c r="E13" s="218"/>
      <c r="F13" s="219"/>
      <c r="G13" s="220"/>
      <c r="H13" s="220"/>
      <c r="I13" s="220"/>
      <c r="J13" s="221"/>
      <c r="K13" s="222"/>
      <c r="L13" s="222"/>
      <c r="N13" s="222"/>
      <c r="O13" s="146"/>
      <c r="P13" s="153"/>
      <c r="Q13" s="153"/>
      <c r="R13" s="153"/>
      <c r="S13" s="153"/>
      <c r="T13" s="183"/>
      <c r="U13" s="183"/>
      <c r="V13" s="183"/>
      <c r="W13" s="321"/>
      <c r="X13" s="146"/>
      <c r="Y13" s="153"/>
      <c r="Z13" s="153"/>
      <c r="AA13" s="153"/>
      <c r="AB13" s="153"/>
      <c r="AC13" s="183"/>
      <c r="AD13" s="183"/>
      <c r="AE13" s="183"/>
      <c r="AF13" s="211"/>
      <c r="AG13" s="182"/>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c r="IK13" s="145"/>
      <c r="IL13" s="145"/>
      <c r="IM13" s="145"/>
      <c r="IN13" s="145"/>
      <c r="IO13" s="145"/>
      <c r="IP13" s="145"/>
      <c r="IQ13" s="145"/>
      <c r="IR13" s="145"/>
      <c r="IS13" s="145"/>
      <c r="IT13" s="145"/>
      <c r="IU13" s="145"/>
      <c r="IV13" s="145"/>
    </row>
    <row r="14" spans="1:256" ht="57" customHeight="1" thickBot="1">
      <c r="A14" s="212"/>
      <c r="B14" s="315" t="s">
        <v>175</v>
      </c>
      <c r="C14" s="316"/>
      <c r="D14" s="317"/>
      <c r="E14" s="170"/>
      <c r="F14" s="171"/>
      <c r="G14" s="172"/>
      <c r="H14" s="172"/>
      <c r="I14" s="172"/>
      <c r="J14" s="172"/>
      <c r="K14" s="173" t="s">
        <v>119</v>
      </c>
      <c r="L14" s="173" t="s">
        <v>120</v>
      </c>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c r="IK14" s="145"/>
      <c r="IL14" s="145"/>
      <c r="IM14" s="145"/>
      <c r="IN14" s="145"/>
      <c r="IO14" s="145"/>
      <c r="IP14" s="145"/>
      <c r="IQ14" s="145"/>
      <c r="IR14" s="145"/>
      <c r="IS14" s="145"/>
      <c r="IT14" s="145"/>
      <c r="IU14" s="145"/>
      <c r="IV14" s="145"/>
    </row>
    <row r="15" spans="1:256" s="185" customFormat="1" ht="40.5" customHeight="1">
      <c r="A15" s="212"/>
      <c r="B15" s="212"/>
      <c r="C15" s="179" t="s">
        <v>122</v>
      </c>
      <c r="D15" s="179" t="s">
        <v>8</v>
      </c>
      <c r="E15" s="213" t="s">
        <v>9</v>
      </c>
      <c r="F15" s="179" t="s">
        <v>3</v>
      </c>
      <c r="G15" s="172"/>
      <c r="H15" s="172"/>
      <c r="I15" s="172"/>
      <c r="J15" s="172"/>
      <c r="K15" s="173"/>
      <c r="L15" s="173"/>
      <c r="M15" s="243"/>
      <c r="N15" s="180" t="s">
        <v>123</v>
      </c>
      <c r="O15" s="181"/>
      <c r="P15" s="182" t="s">
        <v>122</v>
      </c>
      <c r="Q15" s="182" t="s">
        <v>8</v>
      </c>
      <c r="R15" s="182" t="s">
        <v>9</v>
      </c>
      <c r="S15" s="182" t="s">
        <v>3</v>
      </c>
      <c r="T15" s="183"/>
      <c r="U15" s="181"/>
      <c r="V15" s="181"/>
      <c r="W15" s="181"/>
      <c r="X15" s="181"/>
      <c r="Y15" s="182" t="s">
        <v>122</v>
      </c>
      <c r="Z15" s="182" t="s">
        <v>8</v>
      </c>
      <c r="AA15" s="182" t="s">
        <v>9</v>
      </c>
      <c r="AB15" s="182" t="s">
        <v>3</v>
      </c>
      <c r="AC15" s="319"/>
      <c r="AD15" s="319"/>
      <c r="AE15" s="319"/>
      <c r="AF15" s="319"/>
      <c r="AG15" s="184" t="s">
        <v>124</v>
      </c>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1"/>
      <c r="BG15" s="181"/>
      <c r="BH15" s="181"/>
      <c r="BI15" s="181"/>
      <c r="BJ15" s="181"/>
      <c r="BK15" s="181"/>
      <c r="BL15" s="181"/>
      <c r="BM15" s="181"/>
      <c r="BN15" s="181"/>
      <c r="BO15" s="181"/>
      <c r="BP15" s="181"/>
      <c r="BQ15" s="181"/>
      <c r="BR15" s="181"/>
      <c r="BS15" s="181"/>
      <c r="BT15" s="181"/>
      <c r="BU15" s="181"/>
      <c r="BV15" s="181"/>
      <c r="BW15" s="181"/>
      <c r="BX15" s="181"/>
      <c r="BY15" s="181"/>
      <c r="BZ15" s="181"/>
      <c r="CA15" s="181"/>
      <c r="CB15" s="181"/>
      <c r="CC15" s="181"/>
      <c r="CD15" s="181"/>
      <c r="CE15" s="181"/>
      <c r="CF15" s="181"/>
      <c r="CG15" s="181"/>
      <c r="CH15" s="181"/>
      <c r="CI15" s="181"/>
      <c r="CJ15" s="181"/>
      <c r="CK15" s="181"/>
      <c r="CL15" s="181"/>
      <c r="CM15" s="181"/>
      <c r="CN15" s="181"/>
      <c r="CO15" s="181"/>
      <c r="CP15" s="181"/>
      <c r="CQ15" s="181"/>
      <c r="CR15" s="181"/>
      <c r="CS15" s="181"/>
      <c r="CT15" s="181"/>
      <c r="CU15" s="181"/>
      <c r="CV15" s="181"/>
      <c r="CW15" s="181"/>
      <c r="CX15" s="181"/>
      <c r="CY15" s="181"/>
      <c r="CZ15" s="181"/>
      <c r="DA15" s="181"/>
      <c r="DB15" s="181"/>
      <c r="DC15" s="181"/>
      <c r="DD15" s="181"/>
      <c r="DE15" s="181"/>
      <c r="DF15" s="181"/>
      <c r="DG15" s="181"/>
      <c r="DH15" s="181"/>
      <c r="DI15" s="181"/>
      <c r="DJ15" s="181"/>
      <c r="DK15" s="181"/>
      <c r="DL15" s="181"/>
      <c r="DM15" s="181"/>
      <c r="DN15" s="181"/>
      <c r="DO15" s="181"/>
      <c r="DP15" s="181"/>
      <c r="DQ15" s="181"/>
      <c r="DR15" s="181"/>
      <c r="DS15" s="181"/>
      <c r="DT15" s="181"/>
      <c r="DU15" s="181"/>
      <c r="DV15" s="181"/>
      <c r="DW15" s="181"/>
      <c r="DX15" s="181"/>
      <c r="DY15" s="181"/>
      <c r="DZ15" s="181"/>
      <c r="EA15" s="181"/>
      <c r="EB15" s="181"/>
      <c r="EC15" s="181"/>
      <c r="ED15" s="181"/>
      <c r="EE15" s="181"/>
      <c r="EF15" s="181"/>
      <c r="EG15" s="181"/>
      <c r="EH15" s="181"/>
      <c r="EI15" s="181"/>
      <c r="EJ15" s="181"/>
      <c r="EK15" s="181"/>
      <c r="EL15" s="181"/>
      <c r="EM15" s="181"/>
      <c r="EN15" s="181"/>
      <c r="EO15" s="181"/>
      <c r="EP15" s="181"/>
      <c r="EQ15" s="181"/>
      <c r="ER15" s="181"/>
      <c r="ES15" s="181"/>
      <c r="ET15" s="181"/>
      <c r="EU15" s="181"/>
      <c r="EV15" s="181"/>
      <c r="EW15" s="181"/>
      <c r="EX15" s="181"/>
      <c r="EY15" s="181"/>
      <c r="EZ15" s="181"/>
      <c r="FA15" s="181"/>
      <c r="FB15" s="181"/>
      <c r="FC15" s="181"/>
      <c r="FD15" s="181"/>
      <c r="FE15" s="181"/>
      <c r="FF15" s="181"/>
      <c r="FG15" s="181"/>
      <c r="FH15" s="181"/>
      <c r="FI15" s="181"/>
      <c r="FJ15" s="181"/>
      <c r="FK15" s="181"/>
      <c r="FL15" s="181"/>
      <c r="FM15" s="181"/>
      <c r="FN15" s="181"/>
      <c r="FO15" s="181"/>
      <c r="FP15" s="181"/>
      <c r="FQ15" s="181"/>
      <c r="FR15" s="181"/>
      <c r="FS15" s="181"/>
      <c r="FT15" s="181"/>
      <c r="FU15" s="181"/>
      <c r="FV15" s="181"/>
      <c r="FW15" s="181"/>
      <c r="FX15" s="181"/>
      <c r="FY15" s="181"/>
      <c r="FZ15" s="181"/>
      <c r="GA15" s="181"/>
      <c r="GB15" s="181"/>
      <c r="GC15" s="181"/>
      <c r="GD15" s="181"/>
      <c r="GE15" s="181"/>
      <c r="GF15" s="181"/>
      <c r="GG15" s="181"/>
      <c r="GH15" s="181"/>
      <c r="GI15" s="181"/>
      <c r="GJ15" s="181"/>
      <c r="GK15" s="181"/>
      <c r="GL15" s="181"/>
      <c r="GM15" s="181"/>
      <c r="GN15" s="181"/>
      <c r="GO15" s="181"/>
      <c r="GP15" s="181"/>
      <c r="GQ15" s="181"/>
      <c r="GR15" s="181"/>
      <c r="GS15" s="181"/>
      <c r="GT15" s="181"/>
      <c r="GU15" s="181"/>
      <c r="GV15" s="181"/>
      <c r="GW15" s="181"/>
      <c r="GX15" s="181"/>
      <c r="GY15" s="181"/>
      <c r="GZ15" s="181"/>
      <c r="HA15" s="181"/>
      <c r="HB15" s="181"/>
      <c r="HC15" s="181"/>
      <c r="HD15" s="181"/>
      <c r="HE15" s="181"/>
      <c r="HF15" s="181"/>
      <c r="HG15" s="181"/>
      <c r="HH15" s="181"/>
      <c r="HI15" s="181"/>
      <c r="HJ15" s="181"/>
      <c r="HK15" s="181"/>
      <c r="HL15" s="181"/>
      <c r="HM15" s="181"/>
      <c r="HN15" s="181"/>
      <c r="HO15" s="181"/>
      <c r="HP15" s="181"/>
      <c r="HQ15" s="181"/>
      <c r="HR15" s="181"/>
      <c r="HS15" s="181"/>
      <c r="HT15" s="181"/>
      <c r="HU15" s="181"/>
      <c r="HV15" s="181"/>
      <c r="HW15" s="181"/>
      <c r="HX15" s="181"/>
      <c r="HY15" s="181"/>
      <c r="HZ15" s="181"/>
      <c r="IA15" s="181"/>
      <c r="IB15" s="181"/>
      <c r="IC15" s="181"/>
      <c r="ID15" s="181"/>
      <c r="IE15" s="181"/>
      <c r="IF15" s="181"/>
      <c r="IG15" s="181"/>
      <c r="IH15" s="181"/>
      <c r="II15" s="181"/>
      <c r="IJ15" s="181"/>
      <c r="IK15" s="181"/>
      <c r="IL15" s="181"/>
      <c r="IM15" s="181"/>
      <c r="IN15" s="181"/>
      <c r="IO15" s="181"/>
      <c r="IP15" s="181"/>
      <c r="IQ15" s="181"/>
      <c r="IR15" s="181"/>
      <c r="IS15" s="181"/>
      <c r="IT15" s="181"/>
      <c r="IU15" s="181"/>
      <c r="IV15" s="181"/>
    </row>
    <row r="16" spans="1:256" ht="69" customHeight="1">
      <c r="A16" s="186">
        <v>5</v>
      </c>
      <c r="B16" s="187">
        <v>1</v>
      </c>
      <c r="C16" s="188">
        <f>UPPER(IF($A16="","",VLOOKUP($A16,'[4]ž round robin žrebna lista'!$A$7:$R$128,2)))</f>
      </c>
      <c r="D16" s="189" t="str">
        <f>UPPER(IF($A16="","",VLOOKUP($A16,'[4]ž round robin žrebna lista'!$A$7:$R$128,3)))</f>
        <v>MARINCIC MOZE, MILA</v>
      </c>
      <c r="E16" s="189">
        <f>PROPER(IF($A16="","",VLOOKUP($A16,'[4]ž round robin žrebna lista'!$A$7:$R$128,4)))</f>
      </c>
      <c r="F16" s="190">
        <f>UPPER(IF($A16="","",VLOOKUP($A16,'[4]ž round robin žrebna lista'!$A$7:$R$128,5)))</f>
      </c>
      <c r="G16" s="191"/>
      <c r="H16" s="192" t="s">
        <v>28</v>
      </c>
      <c r="I16" s="192" t="s">
        <v>27</v>
      </c>
      <c r="J16" s="192" t="s">
        <v>27</v>
      </c>
      <c r="K16" s="193">
        <v>3</v>
      </c>
      <c r="L16" s="193">
        <v>1</v>
      </c>
      <c r="M16" s="243">
        <f>IF($A16="","",VLOOKUP($A16,'[4]ž round robin žrebna lista'!$A$7:$R$128,14))</f>
        <v>0</v>
      </c>
      <c r="N16" s="193">
        <f>IF(L16="","",IF(L16=1,8,IF(L16=2,6,IF(L16=3,4,2))))</f>
        <v>8</v>
      </c>
      <c r="O16" s="146">
        <v>1</v>
      </c>
      <c r="P16" s="195">
        <f>UPPER(IF($A16="","",VLOOKUP($A16,'[4]ž round robin žrebna lista'!$A$7:$R$128,2)))</f>
      </c>
      <c r="Q16" s="195" t="str">
        <f>UPPER(IF($A16="","",VLOOKUP($A16,'[4]ž round robin žrebna lista'!$A$7:$R$128,3)))</f>
        <v>MARINCIC MOZE, MILA</v>
      </c>
      <c r="R16" s="195">
        <f>PROPER(IF($A16="","",VLOOKUP($A16,'[4]ž round robin žrebna lista'!$A$7:$R$128,4)))</f>
      </c>
      <c r="S16" s="195">
        <f>UPPER(IF($A16="","",VLOOKUP($A16,'[4]ž round robin žrebna lista'!$A$7:$R$128,5)))</f>
      </c>
      <c r="T16" s="320"/>
      <c r="U16" s="197"/>
      <c r="V16" s="197"/>
      <c r="W16" s="197"/>
      <c r="X16" s="146">
        <v>1</v>
      </c>
      <c r="Y16" s="195">
        <f>UPPER(IF($A16="","",VLOOKUP($A16,'[4]ž round robin žrebna lista'!$A$7:$R$128,2)))</f>
      </c>
      <c r="Z16" s="195" t="str">
        <f>UPPER(IF($A16="","",VLOOKUP($A16,'[4]ž round robin žrebna lista'!$A$7:$R$128,3)))</f>
        <v>MARINCIC MOZE, MILA</v>
      </c>
      <c r="AA16" s="195">
        <f>PROPER(IF($A16="","",VLOOKUP($A16,'[4]ž round robin žrebna lista'!$A$7:$R$128,4)))</f>
      </c>
      <c r="AB16" s="195">
        <f>UPPER(IF($A16="","",VLOOKUP($A16,'[4]ž round robin žrebna lista'!$A$7:$R$128,5)))</f>
      </c>
      <c r="AC16" s="196"/>
      <c r="AD16" s="197">
        <f>IF(U16="","",IF(U16="1bb","1bb",IF(U16="2bb","2bb",IF(U16=1,$M17,0))))</f>
      </c>
      <c r="AE16" s="197">
        <f>IF(V16="","",IF(V16="1bb","1bb",IF(V16="3bb","3bb",IF(V16=1,$M18,0))))</f>
      </c>
      <c r="AF16" s="197">
        <f>IF(W16="","",IF(W16="1bb","1bb",IF(W16="4bb","4bb",IF(W16=1,$M19,0))))</f>
      </c>
      <c r="AG16" s="198">
        <f>SUM(AD16:AF16)</f>
        <v>0</v>
      </c>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5"/>
      <c r="DR16" s="145"/>
      <c r="DS16" s="145"/>
      <c r="DT16" s="145"/>
      <c r="DU16" s="145"/>
      <c r="DV16" s="145"/>
      <c r="DW16" s="145"/>
      <c r="DX16" s="145"/>
      <c r="DY16" s="145"/>
      <c r="DZ16" s="145"/>
      <c r="EA16" s="145"/>
      <c r="EB16" s="145"/>
      <c r="EC16" s="145"/>
      <c r="ED16" s="145"/>
      <c r="EE16" s="145"/>
      <c r="EF16" s="145"/>
      <c r="EG16" s="145"/>
      <c r="EH16" s="145"/>
      <c r="EI16" s="145"/>
      <c r="EJ16" s="145"/>
      <c r="EK16" s="145"/>
      <c r="EL16" s="145"/>
      <c r="EM16" s="145"/>
      <c r="EN16" s="145"/>
      <c r="EO16" s="145"/>
      <c r="EP16" s="145"/>
      <c r="EQ16" s="145"/>
      <c r="ER16" s="145"/>
      <c r="ES16" s="145"/>
      <c r="ET16" s="145"/>
      <c r="EU16" s="145"/>
      <c r="EV16" s="145"/>
      <c r="EW16" s="145"/>
      <c r="EX16" s="145"/>
      <c r="EY16" s="145"/>
      <c r="EZ16" s="145"/>
      <c r="FA16" s="145"/>
      <c r="FB16" s="145"/>
      <c r="FC16" s="145"/>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c r="HZ16" s="145"/>
      <c r="IA16" s="145"/>
      <c r="IB16" s="145"/>
      <c r="IC16" s="145"/>
      <c r="ID16" s="145"/>
      <c r="IE16" s="145"/>
      <c r="IF16" s="145"/>
      <c r="IG16" s="145"/>
      <c r="IH16" s="145"/>
      <c r="II16" s="145"/>
      <c r="IJ16" s="145"/>
      <c r="IK16" s="145"/>
      <c r="IL16" s="145"/>
      <c r="IM16" s="145"/>
      <c r="IN16" s="145"/>
      <c r="IO16" s="145"/>
      <c r="IP16" s="145"/>
      <c r="IQ16" s="145"/>
      <c r="IR16" s="145"/>
      <c r="IS16" s="145"/>
      <c r="IT16" s="145"/>
      <c r="IU16" s="145"/>
      <c r="IV16" s="145"/>
    </row>
    <row r="17" spans="1:256" ht="69" customHeight="1">
      <c r="A17" s="186">
        <v>2</v>
      </c>
      <c r="B17" s="187">
        <v>2</v>
      </c>
      <c r="C17" s="188">
        <f>UPPER(IF($A17="","",VLOOKUP($A17,'[4]ž round robin žrebna lista'!$A$7:$R$128,2)))</f>
      </c>
      <c r="D17" s="189" t="str">
        <f>UPPER(IF($A17="","",VLOOKUP($A17,'[4]ž round robin žrebna lista'!$A$7:$R$128,3)))</f>
        <v>DJURIĆ, MILA MILICA</v>
      </c>
      <c r="E17" s="189">
        <f>PROPER(IF($A17="","",VLOOKUP($A17,'[4]ž round robin žrebna lista'!$A$7:$R$128,4)))</f>
      </c>
      <c r="F17" s="190">
        <f>UPPER(IF($A17="","",VLOOKUP($A17,'[4]ž round robin žrebna lista'!$A$7:$R$128,5)))</f>
      </c>
      <c r="G17" s="192" t="s">
        <v>20</v>
      </c>
      <c r="H17" s="191"/>
      <c r="I17" s="192" t="s">
        <v>27</v>
      </c>
      <c r="J17" s="192" t="s">
        <v>27</v>
      </c>
      <c r="K17" s="193">
        <v>2</v>
      </c>
      <c r="L17" s="193">
        <v>2</v>
      </c>
      <c r="M17" s="243">
        <f>IF($A17="","",VLOOKUP($A17,'[4]ž round robin žrebna lista'!$A$7:$R$128,14))</f>
        <v>0</v>
      </c>
      <c r="N17" s="193">
        <f>IF(L17="","",IF(L17=1,8,IF(L17=2,6,IF(L17=3,4,2))))</f>
        <v>6</v>
      </c>
      <c r="O17" s="146">
        <v>2</v>
      </c>
      <c r="P17" s="195">
        <f>UPPER(IF($A17="","",VLOOKUP($A17,'[4]ž round robin žrebna lista'!$A$7:$R$128,2)))</f>
      </c>
      <c r="Q17" s="195" t="str">
        <f>UPPER(IF($A17="","",VLOOKUP($A17,'[4]ž round robin žrebna lista'!$A$7:$R$128,3)))</f>
        <v>DJURIĆ, MILA MILICA</v>
      </c>
      <c r="R17" s="195">
        <f>PROPER(IF($A17="","",VLOOKUP($A17,'[4]ž round robin žrebna lista'!$A$7:$R$128,4)))</f>
      </c>
      <c r="S17" s="195">
        <f>UPPER(IF($A17="","",VLOOKUP($A17,'[4]ž round robin žrebna lista'!$A$7:$R$128,5)))</f>
      </c>
      <c r="T17" s="197"/>
      <c r="U17" s="320"/>
      <c r="V17" s="197"/>
      <c r="W17" s="197"/>
      <c r="X17" s="146">
        <v>2</v>
      </c>
      <c r="Y17" s="195">
        <f>UPPER(IF($A17="","",VLOOKUP($A17,'[4]ž round robin žrebna lista'!$A$7:$R$128,2)))</f>
      </c>
      <c r="Z17" s="195" t="str">
        <f>UPPER(IF($A17="","",VLOOKUP($A17,'[4]ž round robin žrebna lista'!$A$7:$R$128,3)))</f>
        <v>DJURIĆ, MILA MILICA</v>
      </c>
      <c r="AA17" s="195">
        <f>PROPER(IF($A17="","",VLOOKUP($A17,'[4]ž round robin žrebna lista'!$A$7:$R$128,4)))</f>
      </c>
      <c r="AB17" s="195">
        <f>UPPER(IF($A17="","",VLOOKUP($A17,'[4]ž round robin žrebna lista'!$A$7:$R$128,5)))</f>
      </c>
      <c r="AC17" s="197">
        <f>IF(T17="","",IF(T17="1bb","1bb",IF(T17="2bb","2bb",IF(T17=1,0,M16))))</f>
      </c>
      <c r="AD17" s="196"/>
      <c r="AE17" s="197">
        <f>IF(V17="","",IF(V17="2bb","2bb",IF(V17="3bb","3bb",IF(V17=2,M18,0))))</f>
      </c>
      <c r="AF17" s="197">
        <f>IF(W17="","",IF(W17="2bb","2bb",IF(W17="4bb","4bb",IF(W17=2,M19,0))))</f>
      </c>
      <c r="AG17" s="198">
        <f>SUM(AC17:AF17)</f>
        <v>0</v>
      </c>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c r="CV17" s="145"/>
      <c r="CW17" s="145"/>
      <c r="CX17" s="145"/>
      <c r="CY17" s="145"/>
      <c r="CZ17" s="145"/>
      <c r="DA17" s="145"/>
      <c r="DB17" s="145"/>
      <c r="DC17" s="145"/>
      <c r="DD17" s="145"/>
      <c r="DE17" s="145"/>
      <c r="DF17" s="145"/>
      <c r="DG17" s="145"/>
      <c r="DH17" s="145"/>
      <c r="DI17" s="145"/>
      <c r="DJ17" s="145"/>
      <c r="DK17" s="145"/>
      <c r="DL17" s="145"/>
      <c r="DM17" s="145"/>
      <c r="DN17" s="145"/>
      <c r="DO17" s="145"/>
      <c r="DP17" s="145"/>
      <c r="DQ17" s="145"/>
      <c r="DR17" s="145"/>
      <c r="DS17" s="145"/>
      <c r="DT17" s="145"/>
      <c r="DU17" s="145"/>
      <c r="DV17" s="145"/>
      <c r="DW17" s="145"/>
      <c r="DX17" s="145"/>
      <c r="DY17" s="145"/>
      <c r="DZ17" s="145"/>
      <c r="EA17" s="145"/>
      <c r="EB17" s="145"/>
      <c r="EC17" s="145"/>
      <c r="ED17" s="145"/>
      <c r="EE17" s="145"/>
      <c r="EF17" s="145"/>
      <c r="EG17" s="145"/>
      <c r="EH17" s="145"/>
      <c r="EI17" s="145"/>
      <c r="EJ17" s="145"/>
      <c r="EK17" s="145"/>
      <c r="EL17" s="145"/>
      <c r="EM17" s="145"/>
      <c r="EN17" s="145"/>
      <c r="EO17" s="145"/>
      <c r="EP17" s="145"/>
      <c r="EQ17" s="145"/>
      <c r="ER17" s="145"/>
      <c r="ES17" s="145"/>
      <c r="ET17" s="145"/>
      <c r="EU17" s="145"/>
      <c r="EV17" s="145"/>
      <c r="EW17" s="145"/>
      <c r="EX17" s="145"/>
      <c r="EY17" s="145"/>
      <c r="EZ17" s="145"/>
      <c r="FA17" s="145"/>
      <c r="FB17" s="145"/>
      <c r="FC17" s="145"/>
      <c r="FD17" s="145"/>
      <c r="FE17" s="145"/>
      <c r="FF17" s="145"/>
      <c r="FG17" s="145"/>
      <c r="FH17" s="145"/>
      <c r="FI17" s="145"/>
      <c r="FJ17" s="145"/>
      <c r="FK17" s="145"/>
      <c r="FL17" s="145"/>
      <c r="FM17" s="145"/>
      <c r="FN17" s="145"/>
      <c r="FO17" s="145"/>
      <c r="FP17" s="145"/>
      <c r="FQ17" s="145"/>
      <c r="FR17" s="145"/>
      <c r="FS17" s="145"/>
      <c r="FT17" s="145"/>
      <c r="FU17" s="145"/>
      <c r="FV17" s="145"/>
      <c r="FW17" s="145"/>
      <c r="FX17" s="145"/>
      <c r="FY17" s="145"/>
      <c r="FZ17" s="145"/>
      <c r="GA17" s="145"/>
      <c r="GB17" s="145"/>
      <c r="GC17" s="145"/>
      <c r="GD17" s="145"/>
      <c r="GE17" s="145"/>
      <c r="GF17" s="145"/>
      <c r="GG17" s="145"/>
      <c r="GH17" s="145"/>
      <c r="GI17" s="145"/>
      <c r="GJ17" s="145"/>
      <c r="GK17" s="145"/>
      <c r="GL17" s="145"/>
      <c r="GM17" s="145"/>
      <c r="GN17" s="145"/>
      <c r="GO17" s="145"/>
      <c r="GP17" s="145"/>
      <c r="GQ17" s="145"/>
      <c r="GR17" s="145"/>
      <c r="GS17" s="145"/>
      <c r="GT17" s="145"/>
      <c r="GU17" s="145"/>
      <c r="GV17" s="145"/>
      <c r="GW17" s="145"/>
      <c r="GX17" s="145"/>
      <c r="GY17" s="145"/>
      <c r="GZ17" s="145"/>
      <c r="HA17" s="145"/>
      <c r="HB17" s="145"/>
      <c r="HC17" s="145"/>
      <c r="HD17" s="145"/>
      <c r="HE17" s="145"/>
      <c r="HF17" s="145"/>
      <c r="HG17" s="145"/>
      <c r="HH17" s="145"/>
      <c r="HI17" s="145"/>
      <c r="HJ17" s="145"/>
      <c r="HK17" s="145"/>
      <c r="HL17" s="145"/>
      <c r="HM17" s="145"/>
      <c r="HN17" s="145"/>
      <c r="HO17" s="145"/>
      <c r="HP17" s="145"/>
      <c r="HQ17" s="145"/>
      <c r="HR17" s="145"/>
      <c r="HS17" s="145"/>
      <c r="HT17" s="145"/>
      <c r="HU17" s="145"/>
      <c r="HV17" s="145"/>
      <c r="HW17" s="145"/>
      <c r="HX17" s="145"/>
      <c r="HY17" s="145"/>
      <c r="HZ17" s="145"/>
      <c r="IA17" s="145"/>
      <c r="IB17" s="145"/>
      <c r="IC17" s="145"/>
      <c r="ID17" s="145"/>
      <c r="IE17" s="145"/>
      <c r="IF17" s="145"/>
      <c r="IG17" s="145"/>
      <c r="IH17" s="145"/>
      <c r="II17" s="145"/>
      <c r="IJ17" s="145"/>
      <c r="IK17" s="145"/>
      <c r="IL17" s="145"/>
      <c r="IM17" s="145"/>
      <c r="IN17" s="145"/>
      <c r="IO17" s="145"/>
      <c r="IP17" s="145"/>
      <c r="IQ17" s="145"/>
      <c r="IR17" s="145"/>
      <c r="IS17" s="145"/>
      <c r="IT17" s="145"/>
      <c r="IU17" s="145"/>
      <c r="IV17" s="145"/>
    </row>
    <row r="18" spans="1:256" ht="69" customHeight="1">
      <c r="A18" s="186">
        <v>3</v>
      </c>
      <c r="B18" s="187">
        <v>3</v>
      </c>
      <c r="C18" s="188">
        <f>UPPER(IF($A18="","",VLOOKUP($A18,'[4]ž round robin žrebna lista'!$A$7:$R$128,2)))</f>
      </c>
      <c r="D18" s="189" t="str">
        <f>UPPER(IF($A18="","",VLOOKUP($A18,'[4]ž round robin žrebna lista'!$A$7:$R$128,3)))</f>
        <v>GORENC, MIJA</v>
      </c>
      <c r="E18" s="189">
        <f>PROPER(IF($A18="","",VLOOKUP($A18,'[4]ž round robin žrebna lista'!$A$7:$R$128,4)))</f>
      </c>
      <c r="F18" s="190">
        <f>UPPER(IF($A18="","",VLOOKUP($A18,'[4]ž round robin žrebna lista'!$A$7:$R$128,5)))</f>
      </c>
      <c r="G18" s="192" t="s">
        <v>125</v>
      </c>
      <c r="H18" s="192" t="s">
        <v>125</v>
      </c>
      <c r="I18" s="191"/>
      <c r="J18" s="192" t="s">
        <v>125</v>
      </c>
      <c r="K18" s="214" t="s">
        <v>126</v>
      </c>
      <c r="L18" s="193">
        <v>4</v>
      </c>
      <c r="M18" s="243">
        <f>IF($A18="","",VLOOKUP($A18,'[4]ž round robin žrebna lista'!$A$7:$R$128,14))</f>
        <v>0</v>
      </c>
      <c r="N18" s="193">
        <f>IF(L18="","",IF(L18=1,8,IF(L18=2,6,IF(L18=3,4,2))))</f>
        <v>2</v>
      </c>
      <c r="O18" s="146">
        <v>3</v>
      </c>
      <c r="P18" s="195">
        <f>UPPER(IF($A18="","",VLOOKUP($A18,'[4]ž round robin žrebna lista'!$A$7:$R$128,2)))</f>
      </c>
      <c r="Q18" s="195" t="str">
        <f>UPPER(IF($A18="","",VLOOKUP($A18,'[4]ž round robin žrebna lista'!$A$7:$R$128,3)))</f>
        <v>GORENC, MIJA</v>
      </c>
      <c r="R18" s="195">
        <f>PROPER(IF($A18="","",VLOOKUP($A18,'[4]ž round robin žrebna lista'!$A$7:$R$128,4)))</f>
      </c>
      <c r="S18" s="195">
        <f>UPPER(IF($A18="","",VLOOKUP($A18,'[4]ž round robin žrebna lista'!$A$7:$R$128,5)))</f>
      </c>
      <c r="T18" s="197"/>
      <c r="U18" s="197"/>
      <c r="V18" s="320"/>
      <c r="W18" s="197"/>
      <c r="X18" s="146">
        <v>3</v>
      </c>
      <c r="Y18" s="195">
        <f>UPPER(IF($A18="","",VLOOKUP($A18,'[4]ž round robin žrebna lista'!$A$7:$R$128,2)))</f>
      </c>
      <c r="Z18" s="195" t="str">
        <f>UPPER(IF($A18="","",VLOOKUP($A18,'[4]ž round robin žrebna lista'!$A$7:$R$128,3)))</f>
        <v>GORENC, MIJA</v>
      </c>
      <c r="AA18" s="195">
        <f>PROPER(IF($A18="","",VLOOKUP($A18,'[4]ž round robin žrebna lista'!$A$7:$R$128,4)))</f>
      </c>
      <c r="AB18" s="195">
        <f>UPPER(IF($A18="","",VLOOKUP($A18,'[4]ž round robin žrebna lista'!$A$7:$R$128,5)))</f>
      </c>
      <c r="AC18" s="197">
        <f>IF(T18="","",IF(T18="1bb","1bb",IF(T18="3bb","3bb",IF(T18=1,0,M16))))</f>
      </c>
      <c r="AD18" s="197">
        <f>IF(U18="","",IF(U18="2bb","2bb",IF(U18="3bb","3bb",IF(U18=2,0,M17))))</f>
      </c>
      <c r="AE18" s="196"/>
      <c r="AF18" s="197">
        <f>IF(W18="","",IF(W18="3bb","3bb",IF(W18="4bb","4bb",IF(W18=3,M19,0))))</f>
      </c>
      <c r="AG18" s="198">
        <f>SUM(AC18:AF18)</f>
        <v>0</v>
      </c>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5"/>
      <c r="CO18" s="145"/>
      <c r="CP18" s="145"/>
      <c r="CQ18" s="145"/>
      <c r="CR18" s="145"/>
      <c r="CS18" s="145"/>
      <c r="CT18" s="145"/>
      <c r="CU18" s="145"/>
      <c r="CV18" s="145"/>
      <c r="CW18" s="145"/>
      <c r="CX18" s="145"/>
      <c r="CY18" s="145"/>
      <c r="CZ18" s="145"/>
      <c r="DA18" s="145"/>
      <c r="DB18" s="145"/>
      <c r="DC18" s="145"/>
      <c r="DD18" s="145"/>
      <c r="DE18" s="145"/>
      <c r="DF18" s="145"/>
      <c r="DG18" s="145"/>
      <c r="DH18" s="145"/>
      <c r="DI18" s="145"/>
      <c r="DJ18" s="145"/>
      <c r="DK18" s="145"/>
      <c r="DL18" s="145"/>
      <c r="DM18" s="145"/>
      <c r="DN18" s="145"/>
      <c r="DO18" s="145"/>
      <c r="DP18" s="145"/>
      <c r="DQ18" s="145"/>
      <c r="DR18" s="145"/>
      <c r="DS18" s="145"/>
      <c r="DT18" s="145"/>
      <c r="DU18" s="145"/>
      <c r="DV18" s="145"/>
      <c r="DW18" s="145"/>
      <c r="DX18" s="145"/>
      <c r="DY18" s="145"/>
      <c r="DZ18" s="145"/>
      <c r="EA18" s="145"/>
      <c r="EB18" s="145"/>
      <c r="EC18" s="145"/>
      <c r="ED18" s="145"/>
      <c r="EE18" s="145"/>
      <c r="EF18" s="145"/>
      <c r="EG18" s="145"/>
      <c r="EH18" s="145"/>
      <c r="EI18" s="145"/>
      <c r="EJ18" s="145"/>
      <c r="EK18" s="145"/>
      <c r="EL18" s="145"/>
      <c r="EM18" s="145"/>
      <c r="EN18" s="145"/>
      <c r="EO18" s="145"/>
      <c r="EP18" s="145"/>
      <c r="EQ18" s="145"/>
      <c r="ER18" s="145"/>
      <c r="ES18" s="145"/>
      <c r="ET18" s="145"/>
      <c r="EU18" s="145"/>
      <c r="EV18" s="145"/>
      <c r="EW18" s="145"/>
      <c r="EX18" s="145"/>
      <c r="EY18" s="145"/>
      <c r="EZ18" s="145"/>
      <c r="FA18" s="145"/>
      <c r="FB18" s="145"/>
      <c r="FC18" s="145"/>
      <c r="FD18" s="145"/>
      <c r="FE18" s="145"/>
      <c r="FF18" s="145"/>
      <c r="FG18" s="145"/>
      <c r="FH18" s="145"/>
      <c r="FI18" s="145"/>
      <c r="FJ18" s="145"/>
      <c r="FK18" s="145"/>
      <c r="FL18" s="145"/>
      <c r="FM18" s="145"/>
      <c r="FN18" s="145"/>
      <c r="FO18" s="145"/>
      <c r="FP18" s="145"/>
      <c r="FQ18" s="145"/>
      <c r="FR18" s="145"/>
      <c r="FS18" s="145"/>
      <c r="FT18" s="145"/>
      <c r="FU18" s="145"/>
      <c r="FV18" s="145"/>
      <c r="FW18" s="145"/>
      <c r="FX18" s="145"/>
      <c r="FY18" s="145"/>
      <c r="FZ18" s="145"/>
      <c r="GA18" s="145"/>
      <c r="GB18" s="145"/>
      <c r="GC18" s="145"/>
      <c r="GD18" s="145"/>
      <c r="GE18" s="145"/>
      <c r="GF18" s="145"/>
      <c r="GG18" s="145"/>
      <c r="GH18" s="145"/>
      <c r="GI18" s="145"/>
      <c r="GJ18" s="145"/>
      <c r="GK18" s="145"/>
      <c r="GL18" s="145"/>
      <c r="GM18" s="145"/>
      <c r="GN18" s="145"/>
      <c r="GO18" s="145"/>
      <c r="GP18" s="145"/>
      <c r="GQ18" s="145"/>
      <c r="GR18" s="145"/>
      <c r="GS18" s="145"/>
      <c r="GT18" s="145"/>
      <c r="GU18" s="145"/>
      <c r="GV18" s="145"/>
      <c r="GW18" s="145"/>
      <c r="GX18" s="145"/>
      <c r="GY18" s="145"/>
      <c r="GZ18" s="145"/>
      <c r="HA18" s="145"/>
      <c r="HB18" s="145"/>
      <c r="HC18" s="145"/>
      <c r="HD18" s="145"/>
      <c r="HE18" s="145"/>
      <c r="HF18" s="145"/>
      <c r="HG18" s="145"/>
      <c r="HH18" s="145"/>
      <c r="HI18" s="145"/>
      <c r="HJ18" s="145"/>
      <c r="HK18" s="145"/>
      <c r="HL18" s="145"/>
      <c r="HM18" s="145"/>
      <c r="HN18" s="145"/>
      <c r="HO18" s="145"/>
      <c r="HP18" s="145"/>
      <c r="HQ18" s="145"/>
      <c r="HR18" s="145"/>
      <c r="HS18" s="145"/>
      <c r="HT18" s="145"/>
      <c r="HU18" s="145"/>
      <c r="HV18" s="145"/>
      <c r="HW18" s="145"/>
      <c r="HX18" s="145"/>
      <c r="HY18" s="145"/>
      <c r="HZ18" s="145"/>
      <c r="IA18" s="145"/>
      <c r="IB18" s="145"/>
      <c r="IC18" s="145"/>
      <c r="ID18" s="145"/>
      <c r="IE18" s="145"/>
      <c r="IF18" s="145"/>
      <c r="IG18" s="145"/>
      <c r="IH18" s="145"/>
      <c r="II18" s="145"/>
      <c r="IJ18" s="145"/>
      <c r="IK18" s="145"/>
      <c r="IL18" s="145"/>
      <c r="IM18" s="145"/>
      <c r="IN18" s="145"/>
      <c r="IO18" s="145"/>
      <c r="IP18" s="145"/>
      <c r="IQ18" s="145"/>
      <c r="IR18" s="145"/>
      <c r="IS18" s="145"/>
      <c r="IT18" s="145"/>
      <c r="IU18" s="145"/>
      <c r="IV18" s="145"/>
    </row>
    <row r="19" spans="1:256" ht="72" customHeight="1">
      <c r="A19" s="186">
        <v>11</v>
      </c>
      <c r="B19" s="187">
        <v>4</v>
      </c>
      <c r="C19" s="188">
        <f>UPPER(IF($A19="","",VLOOKUP($A19,'[4]ž round robin žrebna lista'!$A$7:$R$128,2)))</f>
      </c>
      <c r="D19" s="189" t="str">
        <f>UPPER(IF($A19="","",VLOOKUP($A19,'[4]ž round robin žrebna lista'!$A$7:$R$128,3)))</f>
        <v>JEVDENIC, NOLA</v>
      </c>
      <c r="E19" s="189">
        <f>PROPER(IF($A19="","",VLOOKUP($A19,'[4]ž round robin žrebna lista'!$A$7:$R$128,4)))</f>
      </c>
      <c r="F19" s="190">
        <f>UPPER(IF($A19="","",VLOOKUP($A19,'[4]ž round robin žrebna lista'!$A$7:$R$128,5)))</f>
      </c>
      <c r="G19" s="192" t="s">
        <v>125</v>
      </c>
      <c r="H19" s="192" t="s">
        <v>125</v>
      </c>
      <c r="I19" s="192" t="s">
        <v>27</v>
      </c>
      <c r="J19" s="191"/>
      <c r="K19" s="193">
        <v>1</v>
      </c>
      <c r="L19" s="193">
        <v>3</v>
      </c>
      <c r="M19" s="243">
        <f>IF($A19="","",VLOOKUP($A19,'[4]ž round robin žrebna lista'!$A$7:$R$128,14))</f>
        <v>0</v>
      </c>
      <c r="N19" s="193">
        <f>IF(L19="","",IF(L19=1,8,IF(L19=2,6,IF(L19=3,4,2))))</f>
        <v>4</v>
      </c>
      <c r="O19" s="146">
        <v>4</v>
      </c>
      <c r="P19" s="195">
        <f>UPPER(IF($A19="","",VLOOKUP($A19,'[4]ž round robin žrebna lista'!$A$7:$R$128,2)))</f>
      </c>
      <c r="Q19" s="195" t="str">
        <f>UPPER(IF($A19="","",VLOOKUP($A19,'[4]ž round robin žrebna lista'!$A$7:$R$128,3)))</f>
        <v>JEVDENIC, NOLA</v>
      </c>
      <c r="R19" s="195">
        <f>PROPER(IF($A19="","",VLOOKUP($A19,'[4]ž round robin žrebna lista'!$A$7:$R$128,4)))</f>
      </c>
      <c r="S19" s="195">
        <f>UPPER(IF($A19="","",VLOOKUP($A19,'[4]ž round robin žrebna lista'!$A$7:$R$128,5)))</f>
      </c>
      <c r="T19" s="197"/>
      <c r="U19" s="197"/>
      <c r="V19" s="197"/>
      <c r="W19" s="320"/>
      <c r="X19" s="146">
        <v>4</v>
      </c>
      <c r="Y19" s="195">
        <f>UPPER(IF($A19="","",VLOOKUP($A19,'[4]ž round robin žrebna lista'!$A$7:$R$128,2)))</f>
      </c>
      <c r="Z19" s="195" t="str">
        <f>UPPER(IF($A19="","",VLOOKUP($A19,'[4]ž round robin žrebna lista'!$A$7:$R$128,3)))</f>
        <v>JEVDENIC, NOLA</v>
      </c>
      <c r="AA19" s="195">
        <f>PROPER(IF($A19="","",VLOOKUP($A19,'[4]ž round robin žrebna lista'!$A$7:$R$128,4)))</f>
      </c>
      <c r="AB19" s="195">
        <f>UPPER(IF($A19="","",VLOOKUP($A19,'[4]ž round robin žrebna lista'!$A$7:$R$128,5)))</f>
      </c>
      <c r="AC19" s="197">
        <f>IF(T19="","",IF(T19="1bb","1bb",IF(T19="4bb","4bb",IF(T19=1,0,M16))))</f>
      </c>
      <c r="AD19" s="197">
        <f>IF(U19="","",IF(U19="2bb","2bb",IF(U19="4bb","4bb",IF(U19=2,0,M17))))</f>
      </c>
      <c r="AE19" s="197">
        <f>IF(V19="","",IF(V19="3bb","3bb",IF(V19="4bb","4bb",IF(V19=3,0,M18))))</f>
      </c>
      <c r="AF19" s="196"/>
      <c r="AG19" s="198">
        <f>SUM(AC19:AE19)</f>
        <v>0</v>
      </c>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c r="CT19" s="145"/>
      <c r="CU19" s="145"/>
      <c r="CV19" s="145"/>
      <c r="CW19" s="145"/>
      <c r="CX19" s="145"/>
      <c r="CY19" s="145"/>
      <c r="CZ19" s="145"/>
      <c r="DA19" s="145"/>
      <c r="DB19" s="145"/>
      <c r="DC19" s="145"/>
      <c r="DD19" s="145"/>
      <c r="DE19" s="145"/>
      <c r="DF19" s="145"/>
      <c r="DG19" s="145"/>
      <c r="DH19" s="145"/>
      <c r="DI19" s="145"/>
      <c r="DJ19" s="145"/>
      <c r="DK19" s="145"/>
      <c r="DL19" s="145"/>
      <c r="DM19" s="145"/>
      <c r="DN19" s="145"/>
      <c r="DO19" s="145"/>
      <c r="DP19" s="145"/>
      <c r="DQ19" s="145"/>
      <c r="DR19" s="145"/>
      <c r="DS19" s="145"/>
      <c r="DT19" s="145"/>
      <c r="DU19" s="145"/>
      <c r="DV19" s="145"/>
      <c r="DW19" s="145"/>
      <c r="DX19" s="145"/>
      <c r="DY19" s="145"/>
      <c r="DZ19" s="145"/>
      <c r="EA19" s="145"/>
      <c r="EB19" s="145"/>
      <c r="EC19" s="145"/>
      <c r="ED19" s="145"/>
      <c r="EE19" s="145"/>
      <c r="EF19" s="145"/>
      <c r="EG19" s="145"/>
      <c r="EH19" s="145"/>
      <c r="EI19" s="145"/>
      <c r="EJ19" s="145"/>
      <c r="EK19" s="145"/>
      <c r="EL19" s="145"/>
      <c r="EM19" s="145"/>
      <c r="EN19" s="145"/>
      <c r="EO19" s="145"/>
      <c r="EP19" s="145"/>
      <c r="EQ19" s="145"/>
      <c r="ER19" s="145"/>
      <c r="ES19" s="145"/>
      <c r="ET19" s="145"/>
      <c r="EU19" s="145"/>
      <c r="EV19" s="145"/>
      <c r="EW19" s="145"/>
      <c r="EX19" s="145"/>
      <c r="EY19" s="145"/>
      <c r="EZ19" s="145"/>
      <c r="FA19" s="145"/>
      <c r="FB19" s="145"/>
      <c r="FC19" s="145"/>
      <c r="FD19" s="145"/>
      <c r="FE19" s="145"/>
      <c r="FF19" s="145"/>
      <c r="FG19" s="145"/>
      <c r="FH19" s="145"/>
      <c r="FI19" s="145"/>
      <c r="FJ19" s="145"/>
      <c r="FK19" s="145"/>
      <c r="FL19" s="145"/>
      <c r="FM19" s="145"/>
      <c r="FN19" s="145"/>
      <c r="FO19" s="145"/>
      <c r="FP19" s="145"/>
      <c r="FQ19" s="145"/>
      <c r="FR19" s="145"/>
      <c r="FS19" s="145"/>
      <c r="FT19" s="145"/>
      <c r="FU19" s="145"/>
      <c r="FV19" s="145"/>
      <c r="FW19" s="145"/>
      <c r="FX19" s="145"/>
      <c r="FY19" s="145"/>
      <c r="FZ19" s="145"/>
      <c r="GA19" s="145"/>
      <c r="GB19" s="145"/>
      <c r="GC19" s="145"/>
      <c r="GD19" s="145"/>
      <c r="GE19" s="145"/>
      <c r="GF19" s="145"/>
      <c r="GG19" s="145"/>
      <c r="GH19" s="145"/>
      <c r="GI19" s="145"/>
      <c r="GJ19" s="145"/>
      <c r="GK19" s="145"/>
      <c r="GL19" s="145"/>
      <c r="GM19" s="145"/>
      <c r="GN19" s="145"/>
      <c r="GO19" s="145"/>
      <c r="GP19" s="145"/>
      <c r="GQ19" s="145"/>
      <c r="GR19" s="145"/>
      <c r="GS19" s="145"/>
      <c r="GT19" s="145"/>
      <c r="GU19" s="145"/>
      <c r="GV19" s="145"/>
      <c r="GW19" s="145"/>
      <c r="GX19" s="145"/>
      <c r="GY19" s="145"/>
      <c r="GZ19" s="145"/>
      <c r="HA19" s="145"/>
      <c r="HB19" s="145"/>
      <c r="HC19" s="145"/>
      <c r="HD19" s="145"/>
      <c r="HE19" s="145"/>
      <c r="HF19" s="145"/>
      <c r="HG19" s="145"/>
      <c r="HH19" s="145"/>
      <c r="HI19" s="145"/>
      <c r="HJ19" s="145"/>
      <c r="HK19" s="145"/>
      <c r="HL19" s="145"/>
      <c r="HM19" s="145"/>
      <c r="HN19" s="145"/>
      <c r="HO19" s="145"/>
      <c r="HP19" s="145"/>
      <c r="HQ19" s="145"/>
      <c r="HR19" s="145"/>
      <c r="HS19" s="145"/>
      <c r="HT19" s="145"/>
      <c r="HU19" s="145"/>
      <c r="HV19" s="145"/>
      <c r="HW19" s="145"/>
      <c r="HX19" s="145"/>
      <c r="HY19" s="145"/>
      <c r="HZ19" s="145"/>
      <c r="IA19" s="145"/>
      <c r="IB19" s="145"/>
      <c r="IC19" s="145"/>
      <c r="ID19" s="145"/>
      <c r="IE19" s="145"/>
      <c r="IF19" s="145"/>
      <c r="IG19" s="145"/>
      <c r="IH19" s="145"/>
      <c r="II19" s="145"/>
      <c r="IJ19" s="145"/>
      <c r="IK19" s="145"/>
      <c r="IL19" s="145"/>
      <c r="IM19" s="145"/>
      <c r="IN19" s="145"/>
      <c r="IO19" s="145"/>
      <c r="IP19" s="145"/>
      <c r="IQ19" s="145"/>
      <c r="IR19" s="145"/>
      <c r="IS19" s="145"/>
      <c r="IT19" s="145"/>
      <c r="IU19" s="145"/>
      <c r="IV19" s="145"/>
    </row>
    <row r="20" spans="1:256" ht="18" customHeight="1" thickBot="1">
      <c r="A20" s="215"/>
      <c r="B20" s="216"/>
      <c r="C20" s="217"/>
      <c r="D20" s="218"/>
      <c r="E20" s="218"/>
      <c r="F20" s="219"/>
      <c r="G20" s="220"/>
      <c r="H20" s="220"/>
      <c r="I20" s="220"/>
      <c r="J20" s="221"/>
      <c r="K20" s="222"/>
      <c r="L20" s="222"/>
      <c r="N20" s="222"/>
      <c r="O20" s="146"/>
      <c r="P20" s="153"/>
      <c r="Q20" s="153"/>
      <c r="R20" s="153"/>
      <c r="S20" s="153"/>
      <c r="T20" s="183"/>
      <c r="U20" s="183"/>
      <c r="V20" s="183"/>
      <c r="W20" s="321"/>
      <c r="X20" s="146"/>
      <c r="Y20" s="153"/>
      <c r="Z20" s="153"/>
      <c r="AA20" s="153"/>
      <c r="AB20" s="153"/>
      <c r="AC20" s="183"/>
      <c r="AD20" s="183"/>
      <c r="AE20" s="183"/>
      <c r="AF20" s="211"/>
      <c r="AG20" s="182"/>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c r="CV20" s="145"/>
      <c r="CW20" s="145"/>
      <c r="CX20" s="145"/>
      <c r="CY20" s="145"/>
      <c r="CZ20" s="145"/>
      <c r="DA20" s="145"/>
      <c r="DB20" s="145"/>
      <c r="DC20" s="145"/>
      <c r="DD20" s="145"/>
      <c r="DE20" s="145"/>
      <c r="DF20" s="145"/>
      <c r="DG20" s="145"/>
      <c r="DH20" s="145"/>
      <c r="DI20" s="145"/>
      <c r="DJ20" s="145"/>
      <c r="DK20" s="145"/>
      <c r="DL20" s="145"/>
      <c r="DM20" s="145"/>
      <c r="DN20" s="145"/>
      <c r="DO20" s="145"/>
      <c r="DP20" s="145"/>
      <c r="DQ20" s="145"/>
      <c r="DR20" s="145"/>
      <c r="DS20" s="145"/>
      <c r="DT20" s="145"/>
      <c r="DU20" s="145"/>
      <c r="DV20" s="145"/>
      <c r="DW20" s="145"/>
      <c r="DX20" s="145"/>
      <c r="DY20" s="145"/>
      <c r="DZ20" s="145"/>
      <c r="EA20" s="145"/>
      <c r="EB20" s="145"/>
      <c r="EC20" s="145"/>
      <c r="ED20" s="145"/>
      <c r="EE20" s="145"/>
      <c r="EF20" s="145"/>
      <c r="EG20" s="145"/>
      <c r="EH20" s="145"/>
      <c r="EI20" s="145"/>
      <c r="EJ20" s="145"/>
      <c r="EK20" s="145"/>
      <c r="EL20" s="145"/>
      <c r="EM20" s="145"/>
      <c r="EN20" s="145"/>
      <c r="EO20" s="145"/>
      <c r="EP20" s="145"/>
      <c r="EQ20" s="145"/>
      <c r="ER20" s="145"/>
      <c r="ES20" s="145"/>
      <c r="ET20" s="145"/>
      <c r="EU20" s="145"/>
      <c r="EV20" s="145"/>
      <c r="EW20" s="145"/>
      <c r="EX20" s="145"/>
      <c r="EY20" s="145"/>
      <c r="EZ20" s="145"/>
      <c r="FA20" s="145"/>
      <c r="FB20" s="145"/>
      <c r="FC20" s="145"/>
      <c r="FD20" s="145"/>
      <c r="FE20" s="145"/>
      <c r="FF20" s="145"/>
      <c r="FG20" s="145"/>
      <c r="FH20" s="145"/>
      <c r="FI20" s="145"/>
      <c r="FJ20" s="145"/>
      <c r="FK20" s="145"/>
      <c r="FL20" s="145"/>
      <c r="FM20" s="145"/>
      <c r="FN20" s="145"/>
      <c r="FO20" s="145"/>
      <c r="FP20" s="145"/>
      <c r="FQ20" s="145"/>
      <c r="FR20" s="145"/>
      <c r="FS20" s="145"/>
      <c r="FT20" s="145"/>
      <c r="FU20" s="145"/>
      <c r="FV20" s="145"/>
      <c r="FW20" s="145"/>
      <c r="FX20" s="145"/>
      <c r="FY20" s="145"/>
      <c r="FZ20" s="145"/>
      <c r="GA20" s="145"/>
      <c r="GB20" s="145"/>
      <c r="GC20" s="145"/>
      <c r="GD20" s="145"/>
      <c r="GE20" s="145"/>
      <c r="GF20" s="145"/>
      <c r="GG20" s="145"/>
      <c r="GH20" s="145"/>
      <c r="GI20" s="145"/>
      <c r="GJ20" s="145"/>
      <c r="GK20" s="145"/>
      <c r="GL20" s="145"/>
      <c r="GM20" s="145"/>
      <c r="GN20" s="145"/>
      <c r="GO20" s="145"/>
      <c r="GP20" s="145"/>
      <c r="GQ20" s="145"/>
      <c r="GR20" s="145"/>
      <c r="GS20" s="145"/>
      <c r="GT20" s="145"/>
      <c r="GU20" s="145"/>
      <c r="GV20" s="145"/>
      <c r="GW20" s="145"/>
      <c r="GX20" s="145"/>
      <c r="GY20" s="145"/>
      <c r="GZ20" s="145"/>
      <c r="HA20" s="145"/>
      <c r="HB20" s="145"/>
      <c r="HC20" s="145"/>
      <c r="HD20" s="145"/>
      <c r="HE20" s="145"/>
      <c r="HF20" s="145"/>
      <c r="HG20" s="145"/>
      <c r="HH20" s="145"/>
      <c r="HI20" s="145"/>
      <c r="HJ20" s="145"/>
      <c r="HK20" s="145"/>
      <c r="HL20" s="145"/>
      <c r="HM20" s="145"/>
      <c r="HN20" s="145"/>
      <c r="HO20" s="145"/>
      <c r="HP20" s="145"/>
      <c r="HQ20" s="145"/>
      <c r="HR20" s="145"/>
      <c r="HS20" s="145"/>
      <c r="HT20" s="145"/>
      <c r="HU20" s="145"/>
      <c r="HV20" s="145"/>
      <c r="HW20" s="145"/>
      <c r="HX20" s="145"/>
      <c r="HY20" s="145"/>
      <c r="HZ20" s="145"/>
      <c r="IA20" s="145"/>
      <c r="IB20" s="145"/>
      <c r="IC20" s="145"/>
      <c r="ID20" s="145"/>
      <c r="IE20" s="145"/>
      <c r="IF20" s="145"/>
      <c r="IG20" s="145"/>
      <c r="IH20" s="145"/>
      <c r="II20" s="145"/>
      <c r="IJ20" s="145"/>
      <c r="IK20" s="145"/>
      <c r="IL20" s="145"/>
      <c r="IM20" s="145"/>
      <c r="IN20" s="145"/>
      <c r="IO20" s="145"/>
      <c r="IP20" s="145"/>
      <c r="IQ20" s="145"/>
      <c r="IR20" s="145"/>
      <c r="IS20" s="145"/>
      <c r="IT20" s="145"/>
      <c r="IU20" s="145"/>
      <c r="IV20" s="145"/>
    </row>
    <row r="21" spans="1:256" ht="61.5" customHeight="1" thickBot="1">
      <c r="A21" s="142"/>
      <c r="B21" s="322" t="s">
        <v>176</v>
      </c>
      <c r="C21" s="323"/>
      <c r="D21" s="324"/>
      <c r="E21" s="170"/>
      <c r="F21" s="171"/>
      <c r="G21" s="172"/>
      <c r="H21" s="172"/>
      <c r="I21" s="172"/>
      <c r="J21" s="172"/>
      <c r="K21" s="173" t="s">
        <v>119</v>
      </c>
      <c r="L21" s="173" t="s">
        <v>120</v>
      </c>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5"/>
      <c r="CO21" s="145"/>
      <c r="CP21" s="145"/>
      <c r="CQ21" s="145"/>
      <c r="CR21" s="145"/>
      <c r="CS21" s="145"/>
      <c r="CT21" s="145"/>
      <c r="CU21" s="145"/>
      <c r="CV21" s="145"/>
      <c r="CW21" s="145"/>
      <c r="CX21" s="145"/>
      <c r="CY21" s="145"/>
      <c r="CZ21" s="145"/>
      <c r="DA21" s="145"/>
      <c r="DB21" s="145"/>
      <c r="DC21" s="145"/>
      <c r="DD21" s="145"/>
      <c r="DE21" s="145"/>
      <c r="DF21" s="145"/>
      <c r="DG21" s="145"/>
      <c r="DH21" s="145"/>
      <c r="DI21" s="145"/>
      <c r="DJ21" s="145"/>
      <c r="DK21" s="145"/>
      <c r="DL21" s="145"/>
      <c r="DM21" s="145"/>
      <c r="DN21" s="145"/>
      <c r="DO21" s="145"/>
      <c r="DP21" s="145"/>
      <c r="DQ21" s="145"/>
      <c r="DR21" s="145"/>
      <c r="DS21" s="145"/>
      <c r="DT21" s="145"/>
      <c r="DU21" s="145"/>
      <c r="DV21" s="145"/>
      <c r="DW21" s="145"/>
      <c r="DX21" s="145"/>
      <c r="DY21" s="145"/>
      <c r="DZ21" s="145"/>
      <c r="EA21" s="145"/>
      <c r="EB21" s="145"/>
      <c r="EC21" s="145"/>
      <c r="ED21" s="145"/>
      <c r="EE21" s="145"/>
      <c r="EF21" s="145"/>
      <c r="EG21" s="145"/>
      <c r="EH21" s="145"/>
      <c r="EI21" s="145"/>
      <c r="EJ21" s="145"/>
      <c r="EK21" s="145"/>
      <c r="EL21" s="145"/>
      <c r="EM21" s="145"/>
      <c r="EN21" s="145"/>
      <c r="EO21" s="145"/>
      <c r="EP21" s="145"/>
      <c r="EQ21" s="145"/>
      <c r="ER21" s="145"/>
      <c r="ES21" s="145"/>
      <c r="ET21" s="145"/>
      <c r="EU21" s="145"/>
      <c r="EV21" s="145"/>
      <c r="EW21" s="145"/>
      <c r="EX21" s="145"/>
      <c r="EY21" s="145"/>
      <c r="EZ21" s="145"/>
      <c r="FA21" s="145"/>
      <c r="FB21" s="145"/>
      <c r="FC21" s="145"/>
      <c r="FD21" s="145"/>
      <c r="FE21" s="145"/>
      <c r="FF21" s="145"/>
      <c r="FG21" s="145"/>
      <c r="FH21" s="145"/>
      <c r="FI21" s="145"/>
      <c r="FJ21" s="145"/>
      <c r="FK21" s="145"/>
      <c r="FL21" s="145"/>
      <c r="FM21" s="145"/>
      <c r="FN21" s="145"/>
      <c r="FO21" s="145"/>
      <c r="FP21" s="145"/>
      <c r="FQ21" s="145"/>
      <c r="FR21" s="145"/>
      <c r="FS21" s="145"/>
      <c r="FT21" s="145"/>
      <c r="FU21" s="145"/>
      <c r="FV21" s="145"/>
      <c r="FW21" s="145"/>
      <c r="FX21" s="145"/>
      <c r="FY21" s="145"/>
      <c r="FZ21" s="145"/>
      <c r="GA21" s="145"/>
      <c r="GB21" s="145"/>
      <c r="GC21" s="145"/>
      <c r="GD21" s="145"/>
      <c r="GE21" s="145"/>
      <c r="GF21" s="145"/>
      <c r="GG21" s="145"/>
      <c r="GH21" s="145"/>
      <c r="GI21" s="145"/>
      <c r="GJ21" s="145"/>
      <c r="GK21" s="145"/>
      <c r="GL21" s="145"/>
      <c r="GM21" s="145"/>
      <c r="GN21" s="145"/>
      <c r="GO21" s="145"/>
      <c r="GP21" s="145"/>
      <c r="GQ21" s="145"/>
      <c r="GR21" s="145"/>
      <c r="GS21" s="145"/>
      <c r="GT21" s="145"/>
      <c r="GU21" s="145"/>
      <c r="GV21" s="145"/>
      <c r="GW21" s="145"/>
      <c r="GX21" s="145"/>
      <c r="GY21" s="145"/>
      <c r="GZ21" s="145"/>
      <c r="HA21" s="145"/>
      <c r="HB21" s="145"/>
      <c r="HC21" s="145"/>
      <c r="HD21" s="145"/>
      <c r="HE21" s="145"/>
      <c r="HF21" s="145"/>
      <c r="HG21" s="145"/>
      <c r="HH21" s="145"/>
      <c r="HI21" s="145"/>
      <c r="HJ21" s="145"/>
      <c r="HK21" s="145"/>
      <c r="HL21" s="145"/>
      <c r="HM21" s="145"/>
      <c r="HN21" s="145"/>
      <c r="HO21" s="145"/>
      <c r="HP21" s="145"/>
      <c r="HQ21" s="145"/>
      <c r="HR21" s="145"/>
      <c r="HS21" s="145"/>
      <c r="HT21" s="145"/>
      <c r="HU21" s="145"/>
      <c r="HV21" s="145"/>
      <c r="HW21" s="145"/>
      <c r="HX21" s="145"/>
      <c r="HY21" s="145"/>
      <c r="HZ21" s="145"/>
      <c r="IA21" s="145"/>
      <c r="IB21" s="145"/>
      <c r="IC21" s="145"/>
      <c r="ID21" s="145"/>
      <c r="IE21" s="145"/>
      <c r="IF21" s="145"/>
      <c r="IG21" s="145"/>
      <c r="IH21" s="145"/>
      <c r="II21" s="145"/>
      <c r="IJ21" s="145"/>
      <c r="IK21" s="145"/>
      <c r="IL21" s="145"/>
      <c r="IM21" s="145"/>
      <c r="IN21" s="145"/>
      <c r="IO21" s="145"/>
      <c r="IP21" s="145"/>
      <c r="IQ21" s="145"/>
      <c r="IR21" s="145"/>
      <c r="IS21" s="145"/>
      <c r="IT21" s="145"/>
      <c r="IU21" s="145"/>
      <c r="IV21" s="145"/>
    </row>
    <row r="22" spans="1:256" s="185" customFormat="1" ht="40.5" customHeight="1">
      <c r="A22" s="325"/>
      <c r="B22" s="325"/>
      <c r="C22" s="179" t="s">
        <v>122</v>
      </c>
      <c r="D22" s="179" t="s">
        <v>8</v>
      </c>
      <c r="E22" s="213" t="s">
        <v>9</v>
      </c>
      <c r="F22" s="179" t="s">
        <v>3</v>
      </c>
      <c r="G22" s="172"/>
      <c r="H22" s="172"/>
      <c r="I22" s="172"/>
      <c r="J22" s="172"/>
      <c r="K22" s="173"/>
      <c r="L22" s="173"/>
      <c r="M22" s="243"/>
      <c r="N22" s="180" t="s">
        <v>123</v>
      </c>
      <c r="O22" s="181"/>
      <c r="P22" s="182" t="s">
        <v>122</v>
      </c>
      <c r="Q22" s="182" t="s">
        <v>8</v>
      </c>
      <c r="R22" s="182" t="s">
        <v>9</v>
      </c>
      <c r="S22" s="182" t="s">
        <v>3</v>
      </c>
      <c r="T22" s="183"/>
      <c r="U22" s="181"/>
      <c r="V22" s="181"/>
      <c r="W22" s="181"/>
      <c r="X22" s="181"/>
      <c r="Y22" s="182" t="s">
        <v>122</v>
      </c>
      <c r="Z22" s="182" t="s">
        <v>8</v>
      </c>
      <c r="AA22" s="182" t="s">
        <v>9</v>
      </c>
      <c r="AB22" s="182" t="s">
        <v>3</v>
      </c>
      <c r="AC22" s="319"/>
      <c r="AD22" s="319"/>
      <c r="AE22" s="319"/>
      <c r="AF22" s="319"/>
      <c r="AG22" s="184" t="s">
        <v>124</v>
      </c>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c r="BH22" s="181"/>
      <c r="BI22" s="181"/>
      <c r="BJ22" s="181"/>
      <c r="BK22" s="181"/>
      <c r="BL22" s="181"/>
      <c r="BM22" s="181"/>
      <c r="BN22" s="181"/>
      <c r="BO22" s="181"/>
      <c r="BP22" s="181"/>
      <c r="BQ22" s="181"/>
      <c r="BR22" s="181"/>
      <c r="BS22" s="181"/>
      <c r="BT22" s="181"/>
      <c r="BU22" s="181"/>
      <c r="BV22" s="181"/>
      <c r="BW22" s="181"/>
      <c r="BX22" s="181"/>
      <c r="BY22" s="181"/>
      <c r="BZ22" s="181"/>
      <c r="CA22" s="181"/>
      <c r="CB22" s="181"/>
      <c r="CC22" s="181"/>
      <c r="CD22" s="181"/>
      <c r="CE22" s="181"/>
      <c r="CF22" s="181"/>
      <c r="CG22" s="181"/>
      <c r="CH22" s="181"/>
      <c r="CI22" s="181"/>
      <c r="CJ22" s="181"/>
      <c r="CK22" s="181"/>
      <c r="CL22" s="181"/>
      <c r="CM22" s="181"/>
      <c r="CN22" s="181"/>
      <c r="CO22" s="181"/>
      <c r="CP22" s="181"/>
      <c r="CQ22" s="181"/>
      <c r="CR22" s="181"/>
      <c r="CS22" s="181"/>
      <c r="CT22" s="181"/>
      <c r="CU22" s="181"/>
      <c r="CV22" s="181"/>
      <c r="CW22" s="181"/>
      <c r="CX22" s="181"/>
      <c r="CY22" s="181"/>
      <c r="CZ22" s="181"/>
      <c r="DA22" s="181"/>
      <c r="DB22" s="181"/>
      <c r="DC22" s="181"/>
      <c r="DD22" s="181"/>
      <c r="DE22" s="181"/>
      <c r="DF22" s="181"/>
      <c r="DG22" s="181"/>
      <c r="DH22" s="181"/>
      <c r="DI22" s="181"/>
      <c r="DJ22" s="181"/>
      <c r="DK22" s="181"/>
      <c r="DL22" s="181"/>
      <c r="DM22" s="181"/>
      <c r="DN22" s="181"/>
      <c r="DO22" s="181"/>
      <c r="DP22" s="181"/>
      <c r="DQ22" s="181"/>
      <c r="DR22" s="181"/>
      <c r="DS22" s="181"/>
      <c r="DT22" s="181"/>
      <c r="DU22" s="181"/>
      <c r="DV22" s="181"/>
      <c r="DW22" s="181"/>
      <c r="DX22" s="181"/>
      <c r="DY22" s="181"/>
      <c r="DZ22" s="181"/>
      <c r="EA22" s="181"/>
      <c r="EB22" s="181"/>
      <c r="EC22" s="181"/>
      <c r="ED22" s="181"/>
      <c r="EE22" s="181"/>
      <c r="EF22" s="181"/>
      <c r="EG22" s="181"/>
      <c r="EH22" s="181"/>
      <c r="EI22" s="181"/>
      <c r="EJ22" s="181"/>
      <c r="EK22" s="181"/>
      <c r="EL22" s="181"/>
      <c r="EM22" s="181"/>
      <c r="EN22" s="181"/>
      <c r="EO22" s="181"/>
      <c r="EP22" s="181"/>
      <c r="EQ22" s="181"/>
      <c r="ER22" s="181"/>
      <c r="ES22" s="181"/>
      <c r="ET22" s="181"/>
      <c r="EU22" s="181"/>
      <c r="EV22" s="181"/>
      <c r="EW22" s="181"/>
      <c r="EX22" s="181"/>
      <c r="EY22" s="181"/>
      <c r="EZ22" s="181"/>
      <c r="FA22" s="181"/>
      <c r="FB22" s="181"/>
      <c r="FC22" s="181"/>
      <c r="FD22" s="181"/>
      <c r="FE22" s="181"/>
      <c r="FF22" s="181"/>
      <c r="FG22" s="181"/>
      <c r="FH22" s="181"/>
      <c r="FI22" s="181"/>
      <c r="FJ22" s="181"/>
      <c r="FK22" s="181"/>
      <c r="FL22" s="181"/>
      <c r="FM22" s="181"/>
      <c r="FN22" s="181"/>
      <c r="FO22" s="181"/>
      <c r="FP22" s="181"/>
      <c r="FQ22" s="181"/>
      <c r="FR22" s="181"/>
      <c r="FS22" s="181"/>
      <c r="FT22" s="181"/>
      <c r="FU22" s="181"/>
      <c r="FV22" s="181"/>
      <c r="FW22" s="181"/>
      <c r="FX22" s="181"/>
      <c r="FY22" s="181"/>
      <c r="FZ22" s="181"/>
      <c r="GA22" s="181"/>
      <c r="GB22" s="181"/>
      <c r="GC22" s="181"/>
      <c r="GD22" s="181"/>
      <c r="GE22" s="181"/>
      <c r="GF22" s="181"/>
      <c r="GG22" s="181"/>
      <c r="GH22" s="181"/>
      <c r="GI22" s="181"/>
      <c r="GJ22" s="181"/>
      <c r="GK22" s="181"/>
      <c r="GL22" s="181"/>
      <c r="GM22" s="181"/>
      <c r="GN22" s="181"/>
      <c r="GO22" s="181"/>
      <c r="GP22" s="181"/>
      <c r="GQ22" s="181"/>
      <c r="GR22" s="181"/>
      <c r="GS22" s="181"/>
      <c r="GT22" s="181"/>
      <c r="GU22" s="181"/>
      <c r="GV22" s="181"/>
      <c r="GW22" s="181"/>
      <c r="GX22" s="181"/>
      <c r="GY22" s="181"/>
      <c r="GZ22" s="181"/>
      <c r="HA22" s="181"/>
      <c r="HB22" s="181"/>
      <c r="HC22" s="181"/>
      <c r="HD22" s="181"/>
      <c r="HE22" s="181"/>
      <c r="HF22" s="181"/>
      <c r="HG22" s="181"/>
      <c r="HH22" s="181"/>
      <c r="HI22" s="181"/>
      <c r="HJ22" s="181"/>
      <c r="HK22" s="181"/>
      <c r="HL22" s="181"/>
      <c r="HM22" s="181"/>
      <c r="HN22" s="181"/>
      <c r="HO22" s="181"/>
      <c r="HP22" s="181"/>
      <c r="HQ22" s="181"/>
      <c r="HR22" s="181"/>
      <c r="HS22" s="181"/>
      <c r="HT22" s="181"/>
      <c r="HU22" s="181"/>
      <c r="HV22" s="181"/>
      <c r="HW22" s="181"/>
      <c r="HX22" s="181"/>
      <c r="HY22" s="181"/>
      <c r="HZ22" s="181"/>
      <c r="IA22" s="181"/>
      <c r="IB22" s="181"/>
      <c r="IC22" s="181"/>
      <c r="ID22" s="181"/>
      <c r="IE22" s="181"/>
      <c r="IF22" s="181"/>
      <c r="IG22" s="181"/>
      <c r="IH22" s="181"/>
      <c r="II22" s="181"/>
      <c r="IJ22" s="181"/>
      <c r="IK22" s="181"/>
      <c r="IL22" s="181"/>
      <c r="IM22" s="181"/>
      <c r="IN22" s="181"/>
      <c r="IO22" s="181"/>
      <c r="IP22" s="181"/>
      <c r="IQ22" s="181"/>
      <c r="IR22" s="181"/>
      <c r="IS22" s="181"/>
      <c r="IT22" s="181"/>
      <c r="IU22" s="181"/>
      <c r="IV22" s="181"/>
    </row>
    <row r="23" spans="1:256" ht="69" customHeight="1">
      <c r="A23" s="186">
        <v>7</v>
      </c>
      <c r="B23" s="187">
        <v>1</v>
      </c>
      <c r="C23" s="188">
        <f>UPPER(IF($A23="","",VLOOKUP($A23,'[4]ž round robin žrebna lista'!$A$7:$R$128,2)))</f>
      </c>
      <c r="D23" s="189" t="str">
        <f>UPPER(IF($A23="","",VLOOKUP($A23,'[4]ž round robin žrebna lista'!$A$7:$R$128,3)))</f>
        <v>SATLER, ISABELLA</v>
      </c>
      <c r="E23" s="189">
        <f>PROPER(IF($A23="","",VLOOKUP($A23,'[4]ž round robin žrebna lista'!$A$7:$R$128,4)))</f>
      </c>
      <c r="F23" s="190">
        <f>UPPER(IF($A23="","",VLOOKUP($A23,'[4]ž round robin žrebna lista'!$A$7:$R$128,5)))</f>
      </c>
      <c r="G23" s="191"/>
      <c r="H23" s="192" t="s">
        <v>20</v>
      </c>
      <c r="I23" s="192" t="s">
        <v>27</v>
      </c>
      <c r="J23" s="192" t="s">
        <v>20</v>
      </c>
      <c r="K23" s="193">
        <v>1</v>
      </c>
      <c r="L23" s="193">
        <v>3</v>
      </c>
      <c r="M23" s="243">
        <v>1</v>
      </c>
      <c r="N23" s="193">
        <f>IF(L23="","",IF(L23=1,8,IF(L23=2,6,IF(L23=3,4,2))))</f>
        <v>4</v>
      </c>
      <c r="O23" s="146">
        <v>1</v>
      </c>
      <c r="P23" s="195">
        <f>UPPER(IF($A23="","",VLOOKUP($A23,'[4]ž round robin žrebna lista'!$A$7:$R$128,2)))</f>
      </c>
      <c r="Q23" s="195" t="str">
        <f>UPPER(IF($A23="","",VLOOKUP($A23,'[4]ž round robin žrebna lista'!$A$7:$R$128,3)))</f>
        <v>SATLER, ISABELLA</v>
      </c>
      <c r="R23" s="195">
        <f>PROPER(IF($A23="","",VLOOKUP($A23,'[4]ž round robin žrebna lista'!$A$7:$R$128,4)))</f>
      </c>
      <c r="S23" s="195">
        <f>UPPER(IF($A23="","",VLOOKUP($A23,'[4]ž round robin žrebna lista'!$A$7:$R$128,5)))</f>
      </c>
      <c r="T23" s="320"/>
      <c r="U23" s="197"/>
      <c r="V23" s="197"/>
      <c r="W23" s="197"/>
      <c r="X23" s="146">
        <v>1</v>
      </c>
      <c r="Y23" s="195">
        <f>UPPER(IF($A23="","",VLOOKUP($A23,'[4]ž round robin žrebna lista'!$A$7:$R$128,2)))</f>
      </c>
      <c r="Z23" s="195" t="str">
        <f>UPPER(IF($A23="","",VLOOKUP($A23,'[4]ž round robin žrebna lista'!$A$7:$R$128,3)))</f>
        <v>SATLER, ISABELLA</v>
      </c>
      <c r="AA23" s="195">
        <f>PROPER(IF($A23="","",VLOOKUP($A23,'[4]ž round robin žrebna lista'!$A$7:$R$128,4)))</f>
      </c>
      <c r="AB23" s="195">
        <f>UPPER(IF($A23="","",VLOOKUP($A23,'[4]ž round robin žrebna lista'!$A$7:$R$128,5)))</f>
      </c>
      <c r="AC23" s="196"/>
      <c r="AD23" s="197">
        <f>IF(U23="","",IF(U23="1bb","1bb",IF(U23="2bb","2bb",IF(U23=1,$M24,0))))</f>
      </c>
      <c r="AE23" s="197">
        <f>IF(V23="","",IF(V23="1bb","1bb",IF(V23="3bb","3bb",IF(V23=1,$M25,0))))</f>
      </c>
      <c r="AF23" s="197">
        <f>IF(W23="","",IF(W23="1bb","1bb",IF(W23="4bb","4bb",IF(W23=1,$M26,0))))</f>
      </c>
      <c r="AG23" s="198">
        <f>SUM(AD23:AF23)</f>
        <v>0</v>
      </c>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5"/>
      <c r="CM23" s="145"/>
      <c r="CN23" s="145"/>
      <c r="CO23" s="145"/>
      <c r="CP23" s="145"/>
      <c r="CQ23" s="145"/>
      <c r="CR23" s="145"/>
      <c r="CS23" s="145"/>
      <c r="CT23" s="145"/>
      <c r="CU23" s="145"/>
      <c r="CV23" s="145"/>
      <c r="CW23" s="145"/>
      <c r="CX23" s="145"/>
      <c r="CY23" s="145"/>
      <c r="CZ23" s="145"/>
      <c r="DA23" s="145"/>
      <c r="DB23" s="145"/>
      <c r="DC23" s="145"/>
      <c r="DD23" s="145"/>
      <c r="DE23" s="145"/>
      <c r="DF23" s="145"/>
      <c r="DG23" s="145"/>
      <c r="DH23" s="145"/>
      <c r="DI23" s="145"/>
      <c r="DJ23" s="145"/>
      <c r="DK23" s="145"/>
      <c r="DL23" s="145"/>
      <c r="DM23" s="145"/>
      <c r="DN23" s="145"/>
      <c r="DO23" s="145"/>
      <c r="DP23" s="145"/>
      <c r="DQ23" s="145"/>
      <c r="DR23" s="145"/>
      <c r="DS23" s="145"/>
      <c r="DT23" s="145"/>
      <c r="DU23" s="145"/>
      <c r="DV23" s="145"/>
      <c r="DW23" s="145"/>
      <c r="DX23" s="145"/>
      <c r="DY23" s="145"/>
      <c r="DZ23" s="145"/>
      <c r="EA23" s="145"/>
      <c r="EB23" s="145"/>
      <c r="EC23" s="145"/>
      <c r="ED23" s="145"/>
      <c r="EE23" s="145"/>
      <c r="EF23" s="145"/>
      <c r="EG23" s="145"/>
      <c r="EH23" s="145"/>
      <c r="EI23" s="145"/>
      <c r="EJ23" s="145"/>
      <c r="EK23" s="145"/>
      <c r="EL23" s="145"/>
      <c r="EM23" s="145"/>
      <c r="EN23" s="145"/>
      <c r="EO23" s="145"/>
      <c r="EP23" s="145"/>
      <c r="EQ23" s="145"/>
      <c r="ER23" s="145"/>
      <c r="ES23" s="145"/>
      <c r="ET23" s="145"/>
      <c r="EU23" s="145"/>
      <c r="EV23" s="145"/>
      <c r="EW23" s="145"/>
      <c r="EX23" s="145"/>
      <c r="EY23" s="145"/>
      <c r="EZ23" s="145"/>
      <c r="FA23" s="145"/>
      <c r="FB23" s="145"/>
      <c r="FC23" s="145"/>
      <c r="FD23" s="145"/>
      <c r="FE23" s="145"/>
      <c r="FF23" s="145"/>
      <c r="FG23" s="145"/>
      <c r="FH23" s="145"/>
      <c r="FI23" s="145"/>
      <c r="FJ23" s="145"/>
      <c r="FK23" s="145"/>
      <c r="FL23" s="145"/>
      <c r="FM23" s="145"/>
      <c r="FN23" s="145"/>
      <c r="FO23" s="145"/>
      <c r="FP23" s="145"/>
      <c r="FQ23" s="145"/>
      <c r="FR23" s="145"/>
      <c r="FS23" s="145"/>
      <c r="FT23" s="145"/>
      <c r="FU23" s="145"/>
      <c r="FV23" s="145"/>
      <c r="FW23" s="145"/>
      <c r="FX23" s="145"/>
      <c r="FY23" s="145"/>
      <c r="FZ23" s="145"/>
      <c r="GA23" s="145"/>
      <c r="GB23" s="145"/>
      <c r="GC23" s="145"/>
      <c r="GD23" s="145"/>
      <c r="GE23" s="145"/>
      <c r="GF23" s="145"/>
      <c r="GG23" s="145"/>
      <c r="GH23" s="145"/>
      <c r="GI23" s="145"/>
      <c r="GJ23" s="145"/>
      <c r="GK23" s="145"/>
      <c r="GL23" s="145"/>
      <c r="GM23" s="145"/>
      <c r="GN23" s="145"/>
      <c r="GO23" s="145"/>
      <c r="GP23" s="145"/>
      <c r="GQ23" s="145"/>
      <c r="GR23" s="145"/>
      <c r="GS23" s="145"/>
      <c r="GT23" s="145"/>
      <c r="GU23" s="145"/>
      <c r="GV23" s="145"/>
      <c r="GW23" s="145"/>
      <c r="GX23" s="145"/>
      <c r="GY23" s="145"/>
      <c r="GZ23" s="145"/>
      <c r="HA23" s="145"/>
      <c r="HB23" s="145"/>
      <c r="HC23" s="145"/>
      <c r="HD23" s="145"/>
      <c r="HE23" s="145"/>
      <c r="HF23" s="145"/>
      <c r="HG23" s="145"/>
      <c r="HH23" s="145"/>
      <c r="HI23" s="145"/>
      <c r="HJ23" s="145"/>
      <c r="HK23" s="145"/>
      <c r="HL23" s="145"/>
      <c r="HM23" s="145"/>
      <c r="HN23" s="145"/>
      <c r="HO23" s="145"/>
      <c r="HP23" s="145"/>
      <c r="HQ23" s="145"/>
      <c r="HR23" s="145"/>
      <c r="HS23" s="145"/>
      <c r="HT23" s="145"/>
      <c r="HU23" s="145"/>
      <c r="HV23" s="145"/>
      <c r="HW23" s="145"/>
      <c r="HX23" s="145"/>
      <c r="HY23" s="145"/>
      <c r="HZ23" s="145"/>
      <c r="IA23" s="145"/>
      <c r="IB23" s="145"/>
      <c r="IC23" s="145"/>
      <c r="ID23" s="145"/>
      <c r="IE23" s="145"/>
      <c r="IF23" s="145"/>
      <c r="IG23" s="145"/>
      <c r="IH23" s="145"/>
      <c r="II23" s="145"/>
      <c r="IJ23" s="145"/>
      <c r="IK23" s="145"/>
      <c r="IL23" s="145"/>
      <c r="IM23" s="145"/>
      <c r="IN23" s="145"/>
      <c r="IO23" s="145"/>
      <c r="IP23" s="145"/>
      <c r="IQ23" s="145"/>
      <c r="IR23" s="145"/>
      <c r="IS23" s="145"/>
      <c r="IT23" s="145"/>
      <c r="IU23" s="145"/>
      <c r="IV23" s="145"/>
    </row>
    <row r="24" spans="1:256" ht="69" customHeight="1">
      <c r="A24" s="186">
        <v>8</v>
      </c>
      <c r="B24" s="187">
        <v>2</v>
      </c>
      <c r="C24" s="188">
        <f>UPPER(IF($A24="","",VLOOKUP($A24,'[4]ž round robin žrebna lista'!$A$7:$R$128,2)))</f>
      </c>
      <c r="D24" s="189" t="str">
        <f>UPPER(IF($A24="","",VLOOKUP($A24,'[4]ž round robin žrebna lista'!$A$7:$R$128,3)))</f>
        <v>SAVSEK, TESA</v>
      </c>
      <c r="E24" s="189">
        <f>PROPER(IF($A24="","",VLOOKUP($A24,'[4]ž round robin žrebna lista'!$A$7:$R$128,4)))</f>
      </c>
      <c r="F24" s="190">
        <f>UPPER(IF($A24="","",VLOOKUP($A24,'[4]ž round robin žrebna lista'!$A$7:$R$128,5)))</f>
      </c>
      <c r="G24" s="192" t="s">
        <v>28</v>
      </c>
      <c r="H24" s="191"/>
      <c r="I24" s="192" t="s">
        <v>27</v>
      </c>
      <c r="J24" s="192" t="s">
        <v>27</v>
      </c>
      <c r="K24" s="193">
        <v>3</v>
      </c>
      <c r="L24" s="193">
        <v>1</v>
      </c>
      <c r="M24" s="243">
        <f>IF($A24="","",VLOOKUP($A24,'[4]ž round robin žrebna lista'!$A$7:$R$128,14))</f>
        <v>0</v>
      </c>
      <c r="N24" s="193">
        <f>IF(L24="","",IF(L24=1,8,IF(L24=2,6,IF(L24=3,4,2))))</f>
        <v>8</v>
      </c>
      <c r="O24" s="146">
        <v>2</v>
      </c>
      <c r="P24" s="195">
        <f>UPPER(IF($A24="","",VLOOKUP($A24,'[4]ž round robin žrebna lista'!$A$7:$R$128,2)))</f>
      </c>
      <c r="Q24" s="195" t="str">
        <f>UPPER(IF($A24="","",VLOOKUP($A24,'[4]ž round robin žrebna lista'!$A$7:$R$128,3)))</f>
        <v>SAVSEK, TESA</v>
      </c>
      <c r="R24" s="195">
        <f>PROPER(IF($A24="","",VLOOKUP($A24,'[4]ž round robin žrebna lista'!$A$7:$R$128,4)))</f>
      </c>
      <c r="S24" s="195">
        <f>UPPER(IF($A24="","",VLOOKUP($A24,'[4]ž round robin žrebna lista'!$A$7:$R$128,5)))</f>
      </c>
      <c r="T24" s="197"/>
      <c r="U24" s="320"/>
      <c r="V24" s="197"/>
      <c r="W24" s="197"/>
      <c r="X24" s="146">
        <v>2</v>
      </c>
      <c r="Y24" s="195">
        <f>UPPER(IF($A24="","",VLOOKUP($A24,'[4]ž round robin žrebna lista'!$A$7:$R$128,2)))</f>
      </c>
      <c r="Z24" s="195" t="str">
        <f>UPPER(IF($A24="","",VLOOKUP($A24,'[4]ž round robin žrebna lista'!$A$7:$R$128,3)))</f>
        <v>SAVSEK, TESA</v>
      </c>
      <c r="AA24" s="195">
        <f>PROPER(IF($A24="","",VLOOKUP($A24,'[4]ž round robin žrebna lista'!$A$7:$R$128,4)))</f>
      </c>
      <c r="AB24" s="195">
        <f>UPPER(IF($A24="","",VLOOKUP($A24,'[4]ž round robin žrebna lista'!$A$7:$R$128,5)))</f>
      </c>
      <c r="AC24" s="197">
        <f>IF(T24="","",IF(T24="1bb","1bb",IF(T24="2bb","2bb",IF(T24=1,0,M23))))</f>
      </c>
      <c r="AD24" s="196"/>
      <c r="AE24" s="197">
        <f>IF(V24="","",IF(V24="2bb","2bb",IF(V24="3bb","3bb",IF(V24=2,M25,0))))</f>
      </c>
      <c r="AF24" s="197">
        <f>IF(W24="","",IF(W24="2bb","2bb",IF(W24="4bb","4bb",IF(W24=2,M26,0))))</f>
      </c>
      <c r="AG24" s="198">
        <f>SUM(AC24:AF24)</f>
        <v>0</v>
      </c>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c r="CV24" s="145"/>
      <c r="CW24" s="145"/>
      <c r="CX24" s="145"/>
      <c r="CY24" s="145"/>
      <c r="CZ24" s="145"/>
      <c r="DA24" s="145"/>
      <c r="DB24" s="145"/>
      <c r="DC24" s="145"/>
      <c r="DD24" s="145"/>
      <c r="DE24" s="145"/>
      <c r="DF24" s="145"/>
      <c r="DG24" s="145"/>
      <c r="DH24" s="145"/>
      <c r="DI24" s="145"/>
      <c r="DJ24" s="145"/>
      <c r="DK24" s="145"/>
      <c r="DL24" s="145"/>
      <c r="DM24" s="145"/>
      <c r="DN24" s="145"/>
      <c r="DO24" s="145"/>
      <c r="DP24" s="145"/>
      <c r="DQ24" s="145"/>
      <c r="DR24" s="145"/>
      <c r="DS24" s="145"/>
      <c r="DT24" s="145"/>
      <c r="DU24" s="145"/>
      <c r="DV24" s="145"/>
      <c r="DW24" s="145"/>
      <c r="DX24" s="145"/>
      <c r="DY24" s="145"/>
      <c r="DZ24" s="145"/>
      <c r="EA24" s="145"/>
      <c r="EB24" s="145"/>
      <c r="EC24" s="145"/>
      <c r="ED24" s="145"/>
      <c r="EE24" s="145"/>
      <c r="EF24" s="145"/>
      <c r="EG24" s="145"/>
      <c r="EH24" s="145"/>
      <c r="EI24" s="145"/>
      <c r="EJ24" s="145"/>
      <c r="EK24" s="145"/>
      <c r="EL24" s="145"/>
      <c r="EM24" s="145"/>
      <c r="EN24" s="145"/>
      <c r="EO24" s="145"/>
      <c r="EP24" s="145"/>
      <c r="EQ24" s="145"/>
      <c r="ER24" s="145"/>
      <c r="ES24" s="145"/>
      <c r="ET24" s="145"/>
      <c r="EU24" s="145"/>
      <c r="EV24" s="145"/>
      <c r="EW24" s="145"/>
      <c r="EX24" s="145"/>
      <c r="EY24" s="145"/>
      <c r="EZ24" s="145"/>
      <c r="FA24" s="145"/>
      <c r="FB24" s="145"/>
      <c r="FC24" s="145"/>
      <c r="FD24" s="145"/>
      <c r="FE24" s="145"/>
      <c r="FF24" s="145"/>
      <c r="FG24" s="145"/>
      <c r="FH24" s="145"/>
      <c r="FI24" s="145"/>
      <c r="FJ24" s="145"/>
      <c r="FK24" s="145"/>
      <c r="FL24" s="145"/>
      <c r="FM24" s="145"/>
      <c r="FN24" s="145"/>
      <c r="FO24" s="145"/>
      <c r="FP24" s="145"/>
      <c r="FQ24" s="145"/>
      <c r="FR24" s="145"/>
      <c r="FS24" s="145"/>
      <c r="FT24" s="145"/>
      <c r="FU24" s="145"/>
      <c r="FV24" s="145"/>
      <c r="FW24" s="145"/>
      <c r="FX24" s="145"/>
      <c r="FY24" s="145"/>
      <c r="FZ24" s="145"/>
      <c r="GA24" s="145"/>
      <c r="GB24" s="145"/>
      <c r="GC24" s="145"/>
      <c r="GD24" s="145"/>
      <c r="GE24" s="145"/>
      <c r="GF24" s="145"/>
      <c r="GG24" s="145"/>
      <c r="GH24" s="145"/>
      <c r="GI24" s="145"/>
      <c r="GJ24" s="145"/>
      <c r="GK24" s="145"/>
      <c r="GL24" s="145"/>
      <c r="GM24" s="145"/>
      <c r="GN24" s="145"/>
      <c r="GO24" s="145"/>
      <c r="GP24" s="145"/>
      <c r="GQ24" s="145"/>
      <c r="GR24" s="145"/>
      <c r="GS24" s="145"/>
      <c r="GT24" s="145"/>
      <c r="GU24" s="145"/>
      <c r="GV24" s="145"/>
      <c r="GW24" s="145"/>
      <c r="GX24" s="145"/>
      <c r="GY24" s="145"/>
      <c r="GZ24" s="145"/>
      <c r="HA24" s="145"/>
      <c r="HB24" s="145"/>
      <c r="HC24" s="145"/>
      <c r="HD24" s="145"/>
      <c r="HE24" s="145"/>
      <c r="HF24" s="145"/>
      <c r="HG24" s="145"/>
      <c r="HH24" s="145"/>
      <c r="HI24" s="145"/>
      <c r="HJ24" s="145"/>
      <c r="HK24" s="145"/>
      <c r="HL24" s="145"/>
      <c r="HM24" s="145"/>
      <c r="HN24" s="145"/>
      <c r="HO24" s="145"/>
      <c r="HP24" s="145"/>
      <c r="HQ24" s="145"/>
      <c r="HR24" s="145"/>
      <c r="HS24" s="145"/>
      <c r="HT24" s="145"/>
      <c r="HU24" s="145"/>
      <c r="HV24" s="145"/>
      <c r="HW24" s="145"/>
      <c r="HX24" s="145"/>
      <c r="HY24" s="145"/>
      <c r="HZ24" s="145"/>
      <c r="IA24" s="145"/>
      <c r="IB24" s="145"/>
      <c r="IC24" s="145"/>
      <c r="ID24" s="145"/>
      <c r="IE24" s="145"/>
      <c r="IF24" s="145"/>
      <c r="IG24" s="145"/>
      <c r="IH24" s="145"/>
      <c r="II24" s="145"/>
      <c r="IJ24" s="145"/>
      <c r="IK24" s="145"/>
      <c r="IL24" s="145"/>
      <c r="IM24" s="145"/>
      <c r="IN24" s="145"/>
      <c r="IO24" s="145"/>
      <c r="IP24" s="145"/>
      <c r="IQ24" s="145"/>
      <c r="IR24" s="145"/>
      <c r="IS24" s="145"/>
      <c r="IT24" s="145"/>
      <c r="IU24" s="145"/>
      <c r="IV24" s="145"/>
    </row>
    <row r="25" spans="1:256" ht="69" customHeight="1">
      <c r="A25" s="186">
        <v>10</v>
      </c>
      <c r="B25" s="187">
        <v>3</v>
      </c>
      <c r="C25" s="188">
        <f>UPPER(IF($A25="","",VLOOKUP($A25,'[4]ž round robin žrebna lista'!$A$7:$R$128,2)))</f>
      </c>
      <c r="D25" s="189" t="str">
        <f>UPPER(IF($A25="","",VLOOKUP($A25,'[4]ž round robin žrebna lista'!$A$7:$R$128,3)))</f>
        <v>ZLATANOVIĆ, ZOJA</v>
      </c>
      <c r="E25" s="189">
        <f>PROPER(IF($A25="","",VLOOKUP($A25,'[4]ž round robin žrebna lista'!$A$7:$R$128,4)))</f>
      </c>
      <c r="F25" s="190">
        <f>UPPER(IF($A25="","",VLOOKUP($A25,'[4]ž round robin žrebna lista'!$A$7:$R$128,5)))</f>
      </c>
      <c r="G25" s="192" t="s">
        <v>125</v>
      </c>
      <c r="H25" s="192" t="s">
        <v>125</v>
      </c>
      <c r="I25" s="191"/>
      <c r="J25" s="192" t="s">
        <v>125</v>
      </c>
      <c r="K25" s="214" t="s">
        <v>126</v>
      </c>
      <c r="L25" s="193">
        <v>4</v>
      </c>
      <c r="M25" s="243">
        <f>IF($A25="","",VLOOKUP($A25,'[4]ž round robin žrebna lista'!$A$7:$R$128,14))</f>
        <v>0</v>
      </c>
      <c r="N25" s="193">
        <f>IF(L25="","",IF(L25=1,8,IF(L25=2,6,IF(L25=3,4,2))))</f>
        <v>2</v>
      </c>
      <c r="O25" s="146">
        <v>3</v>
      </c>
      <c r="P25" s="195">
        <f>UPPER(IF($A25="","",VLOOKUP($A25,'[4]ž round robin žrebna lista'!$A$7:$R$128,2)))</f>
      </c>
      <c r="Q25" s="195" t="str">
        <f>UPPER(IF($A25="","",VLOOKUP($A25,'[4]ž round robin žrebna lista'!$A$7:$R$128,3)))</f>
        <v>ZLATANOVIĆ, ZOJA</v>
      </c>
      <c r="R25" s="195">
        <f>PROPER(IF($A25="","",VLOOKUP($A25,'[4]ž round robin žrebna lista'!$A$7:$R$128,4)))</f>
      </c>
      <c r="S25" s="195">
        <f>UPPER(IF($A25="","",VLOOKUP($A25,'[4]ž round robin žrebna lista'!$A$7:$R$128,5)))</f>
      </c>
      <c r="T25" s="197"/>
      <c r="U25" s="197"/>
      <c r="V25" s="320"/>
      <c r="W25" s="197"/>
      <c r="X25" s="146">
        <v>3</v>
      </c>
      <c r="Y25" s="195">
        <f>UPPER(IF($A25="","",VLOOKUP($A25,'[4]ž round robin žrebna lista'!$A$7:$R$128,2)))</f>
      </c>
      <c r="Z25" s="195" t="str">
        <f>UPPER(IF($A25="","",VLOOKUP($A25,'[4]ž round robin žrebna lista'!$A$7:$R$128,3)))</f>
        <v>ZLATANOVIĆ, ZOJA</v>
      </c>
      <c r="AA25" s="195">
        <f>PROPER(IF($A25="","",VLOOKUP($A25,'[4]ž round robin žrebna lista'!$A$7:$R$128,4)))</f>
      </c>
      <c r="AB25" s="195">
        <f>UPPER(IF($A25="","",VLOOKUP($A25,'[4]ž round robin žrebna lista'!$A$7:$R$128,5)))</f>
      </c>
      <c r="AC25" s="197">
        <f>IF(T25="","",IF(T25="1bb","1bb",IF(T25="3bb","3bb",IF(T25=1,0,M23))))</f>
      </c>
      <c r="AD25" s="197">
        <f>IF(U25="","",IF(U25="2bb","2bb",IF(U25="3bb","3bb",IF(U25=2,0,M24))))</f>
      </c>
      <c r="AE25" s="196"/>
      <c r="AF25" s="197">
        <f>IF(W25="","",IF(W25="3bb","3bb",IF(W25="4bb","4bb",IF(W25=3,M26,0))))</f>
      </c>
      <c r="AG25" s="198">
        <f>SUM(AC25:AF25)</f>
        <v>0</v>
      </c>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c r="CS25" s="145"/>
      <c r="CT25" s="145"/>
      <c r="CU25" s="145"/>
      <c r="CV25" s="145"/>
      <c r="CW25" s="145"/>
      <c r="CX25" s="145"/>
      <c r="CY25" s="145"/>
      <c r="CZ25" s="145"/>
      <c r="DA25" s="145"/>
      <c r="DB25" s="145"/>
      <c r="DC25" s="145"/>
      <c r="DD25" s="145"/>
      <c r="DE25" s="145"/>
      <c r="DF25" s="145"/>
      <c r="DG25" s="145"/>
      <c r="DH25" s="145"/>
      <c r="DI25" s="145"/>
      <c r="DJ25" s="145"/>
      <c r="DK25" s="145"/>
      <c r="DL25" s="145"/>
      <c r="DM25" s="145"/>
      <c r="DN25" s="145"/>
      <c r="DO25" s="145"/>
      <c r="DP25" s="145"/>
      <c r="DQ25" s="145"/>
      <c r="DR25" s="145"/>
      <c r="DS25" s="145"/>
      <c r="DT25" s="145"/>
      <c r="DU25" s="145"/>
      <c r="DV25" s="145"/>
      <c r="DW25" s="145"/>
      <c r="DX25" s="145"/>
      <c r="DY25" s="145"/>
      <c r="DZ25" s="145"/>
      <c r="EA25" s="145"/>
      <c r="EB25" s="145"/>
      <c r="EC25" s="145"/>
      <c r="ED25" s="145"/>
      <c r="EE25" s="145"/>
      <c r="EF25" s="145"/>
      <c r="EG25" s="145"/>
      <c r="EH25" s="145"/>
      <c r="EI25" s="145"/>
      <c r="EJ25" s="145"/>
      <c r="EK25" s="145"/>
      <c r="EL25" s="145"/>
      <c r="EM25" s="145"/>
      <c r="EN25" s="145"/>
      <c r="EO25" s="145"/>
      <c r="EP25" s="145"/>
      <c r="EQ25" s="145"/>
      <c r="ER25" s="145"/>
      <c r="ES25" s="145"/>
      <c r="ET25" s="145"/>
      <c r="EU25" s="145"/>
      <c r="EV25" s="145"/>
      <c r="EW25" s="145"/>
      <c r="EX25" s="145"/>
      <c r="EY25" s="145"/>
      <c r="EZ25" s="145"/>
      <c r="FA25" s="145"/>
      <c r="FB25" s="145"/>
      <c r="FC25" s="145"/>
      <c r="FD25" s="145"/>
      <c r="FE25" s="145"/>
      <c r="FF25" s="145"/>
      <c r="FG25" s="145"/>
      <c r="FH25" s="145"/>
      <c r="FI25" s="145"/>
      <c r="FJ25" s="145"/>
      <c r="FK25" s="145"/>
      <c r="FL25" s="145"/>
      <c r="FM25" s="145"/>
      <c r="FN25" s="145"/>
      <c r="FO25" s="145"/>
      <c r="FP25" s="145"/>
      <c r="FQ25" s="145"/>
      <c r="FR25" s="145"/>
      <c r="FS25" s="145"/>
      <c r="FT25" s="145"/>
      <c r="FU25" s="145"/>
      <c r="FV25" s="145"/>
      <c r="FW25" s="145"/>
      <c r="FX25" s="145"/>
      <c r="FY25" s="145"/>
      <c r="FZ25" s="145"/>
      <c r="GA25" s="145"/>
      <c r="GB25" s="145"/>
      <c r="GC25" s="145"/>
      <c r="GD25" s="145"/>
      <c r="GE25" s="145"/>
      <c r="GF25" s="145"/>
      <c r="GG25" s="145"/>
      <c r="GH25" s="145"/>
      <c r="GI25" s="145"/>
      <c r="GJ25" s="145"/>
      <c r="GK25" s="145"/>
      <c r="GL25" s="145"/>
      <c r="GM25" s="145"/>
      <c r="GN25" s="145"/>
      <c r="GO25" s="145"/>
      <c r="GP25" s="145"/>
      <c r="GQ25" s="145"/>
      <c r="GR25" s="145"/>
      <c r="GS25" s="145"/>
      <c r="GT25" s="145"/>
      <c r="GU25" s="145"/>
      <c r="GV25" s="145"/>
      <c r="GW25" s="145"/>
      <c r="GX25" s="145"/>
      <c r="GY25" s="145"/>
      <c r="GZ25" s="145"/>
      <c r="HA25" s="145"/>
      <c r="HB25" s="145"/>
      <c r="HC25" s="145"/>
      <c r="HD25" s="145"/>
      <c r="HE25" s="145"/>
      <c r="HF25" s="145"/>
      <c r="HG25" s="145"/>
      <c r="HH25" s="145"/>
      <c r="HI25" s="145"/>
      <c r="HJ25" s="145"/>
      <c r="HK25" s="145"/>
      <c r="HL25" s="145"/>
      <c r="HM25" s="145"/>
      <c r="HN25" s="145"/>
      <c r="HO25" s="145"/>
      <c r="HP25" s="145"/>
      <c r="HQ25" s="145"/>
      <c r="HR25" s="145"/>
      <c r="HS25" s="145"/>
      <c r="HT25" s="145"/>
      <c r="HU25" s="145"/>
      <c r="HV25" s="145"/>
      <c r="HW25" s="145"/>
      <c r="HX25" s="145"/>
      <c r="HY25" s="145"/>
      <c r="HZ25" s="145"/>
      <c r="IA25" s="145"/>
      <c r="IB25" s="145"/>
      <c r="IC25" s="145"/>
      <c r="ID25" s="145"/>
      <c r="IE25" s="145"/>
      <c r="IF25" s="145"/>
      <c r="IG25" s="145"/>
      <c r="IH25" s="145"/>
      <c r="II25" s="145"/>
      <c r="IJ25" s="145"/>
      <c r="IK25" s="145"/>
      <c r="IL25" s="145"/>
      <c r="IM25" s="145"/>
      <c r="IN25" s="145"/>
      <c r="IO25" s="145"/>
      <c r="IP25" s="145"/>
      <c r="IQ25" s="145"/>
      <c r="IR25" s="145"/>
      <c r="IS25" s="145"/>
      <c r="IT25" s="145"/>
      <c r="IU25" s="145"/>
      <c r="IV25" s="145"/>
    </row>
    <row r="26" spans="1:256" ht="69" customHeight="1">
      <c r="A26" s="186"/>
      <c r="B26" s="187">
        <v>4</v>
      </c>
      <c r="C26" s="188">
        <f>UPPER(IF($A26="","",VLOOKUP($A26,'[4]ž round robin žrebna lista'!$A$7:$R$128,2)))</f>
      </c>
      <c r="D26" s="189" t="s">
        <v>181</v>
      </c>
      <c r="E26" s="189">
        <f>PROPER(IF($A26="","",VLOOKUP($A26,'[4]ž round robin žrebna lista'!$A$7:$R$128,4)))</f>
      </c>
      <c r="F26" s="190">
        <f>UPPER(IF($A26="","",VLOOKUP($A26,'[4]ž round robin žrebna lista'!$A$7:$R$128,5)))</f>
      </c>
      <c r="G26" s="192" t="s">
        <v>28</v>
      </c>
      <c r="H26" s="192" t="s">
        <v>125</v>
      </c>
      <c r="I26" s="192" t="s">
        <v>27</v>
      </c>
      <c r="J26" s="191"/>
      <c r="K26" s="193">
        <v>2</v>
      </c>
      <c r="L26" s="193">
        <v>2</v>
      </c>
      <c r="M26" s="243">
        <f>IF($A26="","",VLOOKUP($A26,'[4]ž round robin žrebna lista'!$A$7:$R$128,14))</f>
      </c>
      <c r="N26" s="193">
        <f>IF(L26="","",IF(L26=1,8,IF(L26=2,6,IF(L26=3,4,2))))</f>
        <v>6</v>
      </c>
      <c r="O26" s="146">
        <v>4</v>
      </c>
      <c r="P26" s="195">
        <f>UPPER(IF($A26="","",VLOOKUP($A26,'[4]ž round robin žrebna lista'!$A$7:$R$128,2)))</f>
      </c>
      <c r="Q26" s="195">
        <f>UPPER(IF($A26="","",VLOOKUP($A26,'[4]ž round robin žrebna lista'!$A$7:$R$128,3)))</f>
      </c>
      <c r="R26" s="195">
        <f>PROPER(IF($A26="","",VLOOKUP($A26,'[4]ž round robin žrebna lista'!$A$7:$R$128,4)))</f>
      </c>
      <c r="S26" s="195">
        <f>UPPER(IF($A26="","",VLOOKUP($A26,'[4]ž round robin žrebna lista'!$A$7:$R$128,5)))</f>
      </c>
      <c r="T26" s="197"/>
      <c r="U26" s="197"/>
      <c r="V26" s="197"/>
      <c r="W26" s="320"/>
      <c r="X26" s="146">
        <v>4</v>
      </c>
      <c r="Y26" s="195">
        <f>UPPER(IF($A26="","",VLOOKUP($A26,'[4]ž round robin žrebna lista'!$A$7:$R$128,2)))</f>
      </c>
      <c r="Z26" s="195">
        <f>UPPER(IF($A26="","",VLOOKUP($A26,'[4]ž round robin žrebna lista'!$A$7:$R$128,3)))</f>
      </c>
      <c r="AA26" s="195">
        <f>PROPER(IF($A26="","",VLOOKUP($A26,'[4]ž round robin žrebna lista'!$A$7:$R$128,4)))</f>
      </c>
      <c r="AB26" s="195">
        <f>UPPER(IF($A26="","",VLOOKUP($A26,'[4]ž round robin žrebna lista'!$A$7:$R$128,5)))</f>
      </c>
      <c r="AC26" s="197">
        <f>IF(T26="","",IF(T26="1bb","1bb",IF(T26="4bb","4bb",IF(T26=1,0,M23))))</f>
      </c>
      <c r="AD26" s="197">
        <f>IF(U26="","",IF(U26="2bb","2bb",IF(U26="4bb","4bb",IF(U26=2,0,M24))))</f>
      </c>
      <c r="AE26" s="197">
        <f>IF(V26="","",IF(V26="3bb","3bb",IF(V26="4bb","4bb",IF(V26=3,0,M25))))</f>
      </c>
      <c r="AF26" s="196"/>
      <c r="AG26" s="198">
        <f>SUM(AC26:AE26)</f>
        <v>0</v>
      </c>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c r="CT26" s="145"/>
      <c r="CU26" s="145"/>
      <c r="CV26" s="145"/>
      <c r="CW26" s="145"/>
      <c r="CX26" s="145"/>
      <c r="CY26" s="145"/>
      <c r="CZ26" s="145"/>
      <c r="DA26" s="145"/>
      <c r="DB26" s="145"/>
      <c r="DC26" s="145"/>
      <c r="DD26" s="145"/>
      <c r="DE26" s="145"/>
      <c r="DF26" s="145"/>
      <c r="DG26" s="145"/>
      <c r="DH26" s="145"/>
      <c r="DI26" s="145"/>
      <c r="DJ26" s="145"/>
      <c r="DK26" s="145"/>
      <c r="DL26" s="145"/>
      <c r="DM26" s="145"/>
      <c r="DN26" s="145"/>
      <c r="DO26" s="145"/>
      <c r="DP26" s="145"/>
      <c r="DQ26" s="145"/>
      <c r="DR26" s="145"/>
      <c r="DS26" s="145"/>
      <c r="DT26" s="145"/>
      <c r="DU26" s="145"/>
      <c r="DV26" s="145"/>
      <c r="DW26" s="145"/>
      <c r="DX26" s="145"/>
      <c r="DY26" s="145"/>
      <c r="DZ26" s="145"/>
      <c r="EA26" s="145"/>
      <c r="EB26" s="145"/>
      <c r="EC26" s="145"/>
      <c r="ED26" s="145"/>
      <c r="EE26" s="145"/>
      <c r="EF26" s="145"/>
      <c r="EG26" s="145"/>
      <c r="EH26" s="145"/>
      <c r="EI26" s="145"/>
      <c r="EJ26" s="145"/>
      <c r="EK26" s="145"/>
      <c r="EL26" s="145"/>
      <c r="EM26" s="145"/>
      <c r="EN26" s="145"/>
      <c r="EO26" s="145"/>
      <c r="EP26" s="145"/>
      <c r="EQ26" s="145"/>
      <c r="ER26" s="145"/>
      <c r="ES26" s="145"/>
      <c r="ET26" s="145"/>
      <c r="EU26" s="145"/>
      <c r="EV26" s="145"/>
      <c r="EW26" s="145"/>
      <c r="EX26" s="145"/>
      <c r="EY26" s="145"/>
      <c r="EZ26" s="145"/>
      <c r="FA26" s="145"/>
      <c r="FB26" s="145"/>
      <c r="FC26" s="145"/>
      <c r="FD26" s="145"/>
      <c r="FE26" s="145"/>
      <c r="FF26" s="145"/>
      <c r="FG26" s="145"/>
      <c r="FH26" s="145"/>
      <c r="FI26" s="145"/>
      <c r="FJ26" s="145"/>
      <c r="FK26" s="145"/>
      <c r="FL26" s="145"/>
      <c r="FM26" s="145"/>
      <c r="FN26" s="145"/>
      <c r="FO26" s="145"/>
      <c r="FP26" s="145"/>
      <c r="FQ26" s="145"/>
      <c r="FR26" s="145"/>
      <c r="FS26" s="145"/>
      <c r="FT26" s="145"/>
      <c r="FU26" s="145"/>
      <c r="FV26" s="145"/>
      <c r="FW26" s="145"/>
      <c r="FX26" s="145"/>
      <c r="FY26" s="145"/>
      <c r="FZ26" s="145"/>
      <c r="GA26" s="145"/>
      <c r="GB26" s="145"/>
      <c r="GC26" s="145"/>
      <c r="GD26" s="145"/>
      <c r="GE26" s="145"/>
      <c r="GF26" s="145"/>
      <c r="GG26" s="145"/>
      <c r="GH26" s="145"/>
      <c r="GI26" s="145"/>
      <c r="GJ26" s="145"/>
      <c r="GK26" s="145"/>
      <c r="GL26" s="145"/>
      <c r="GM26" s="145"/>
      <c r="GN26" s="145"/>
      <c r="GO26" s="145"/>
      <c r="GP26" s="145"/>
      <c r="GQ26" s="145"/>
      <c r="GR26" s="145"/>
      <c r="GS26" s="145"/>
      <c r="GT26" s="145"/>
      <c r="GU26" s="145"/>
      <c r="GV26" s="145"/>
      <c r="GW26" s="145"/>
      <c r="GX26" s="145"/>
      <c r="GY26" s="145"/>
      <c r="GZ26" s="145"/>
      <c r="HA26" s="145"/>
      <c r="HB26" s="145"/>
      <c r="HC26" s="145"/>
      <c r="HD26" s="145"/>
      <c r="HE26" s="145"/>
      <c r="HF26" s="145"/>
      <c r="HG26" s="145"/>
      <c r="HH26" s="145"/>
      <c r="HI26" s="145"/>
      <c r="HJ26" s="145"/>
      <c r="HK26" s="145"/>
      <c r="HL26" s="145"/>
      <c r="HM26" s="145"/>
      <c r="HN26" s="145"/>
      <c r="HO26" s="145"/>
      <c r="HP26" s="145"/>
      <c r="HQ26" s="145"/>
      <c r="HR26" s="145"/>
      <c r="HS26" s="145"/>
      <c r="HT26" s="145"/>
      <c r="HU26" s="145"/>
      <c r="HV26" s="145"/>
      <c r="HW26" s="145"/>
      <c r="HX26" s="145"/>
      <c r="HY26" s="145"/>
      <c r="HZ26" s="145"/>
      <c r="IA26" s="145"/>
      <c r="IB26" s="145"/>
      <c r="IC26" s="145"/>
      <c r="ID26" s="145"/>
      <c r="IE26" s="145"/>
      <c r="IF26" s="145"/>
      <c r="IG26" s="145"/>
      <c r="IH26" s="145"/>
      <c r="II26" s="145"/>
      <c r="IJ26" s="145"/>
      <c r="IK26" s="145"/>
      <c r="IL26" s="145"/>
      <c r="IM26" s="145"/>
      <c r="IN26" s="145"/>
      <c r="IO26" s="145"/>
      <c r="IP26" s="145"/>
      <c r="IQ26" s="145"/>
      <c r="IR26" s="145"/>
      <c r="IS26" s="145"/>
      <c r="IT26" s="145"/>
      <c r="IU26" s="145"/>
      <c r="IV26" s="145"/>
    </row>
    <row r="27" spans="1:256" ht="79.5" customHeight="1">
      <c r="A27" s="223"/>
      <c r="B27" s="223"/>
      <c r="C27" s="224"/>
      <c r="D27" s="224"/>
      <c r="E27" s="142"/>
      <c r="F27" s="225" t="s">
        <v>130</v>
      </c>
      <c r="G27" s="226">
        <f>'[4]vnos podatkov'!$B$10</f>
        <v>0</v>
      </c>
      <c r="H27" s="226"/>
      <c r="I27" s="226"/>
      <c r="J27" s="227" t="s">
        <v>131</v>
      </c>
      <c r="K27" s="228"/>
      <c r="L27" s="228"/>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45"/>
      <c r="CS27" s="145"/>
      <c r="CT27" s="145"/>
      <c r="CU27" s="145"/>
      <c r="CV27" s="145"/>
      <c r="CW27" s="145"/>
      <c r="CX27" s="145"/>
      <c r="CY27" s="145"/>
      <c r="CZ27" s="145"/>
      <c r="DA27" s="145"/>
      <c r="DB27" s="145"/>
      <c r="DC27" s="145"/>
      <c r="DD27" s="145"/>
      <c r="DE27" s="145"/>
      <c r="DF27" s="145"/>
      <c r="DG27" s="145"/>
      <c r="DH27" s="145"/>
      <c r="DI27" s="145"/>
      <c r="DJ27" s="145"/>
      <c r="DK27" s="145"/>
      <c r="DL27" s="145"/>
      <c r="DM27" s="145"/>
      <c r="DN27" s="145"/>
      <c r="DO27" s="145"/>
      <c r="DP27" s="145"/>
      <c r="DQ27" s="145"/>
      <c r="DR27" s="145"/>
      <c r="DS27" s="145"/>
      <c r="DT27" s="145"/>
      <c r="DU27" s="145"/>
      <c r="DV27" s="145"/>
      <c r="DW27" s="145"/>
      <c r="DX27" s="145"/>
      <c r="DY27" s="145"/>
      <c r="DZ27" s="145"/>
      <c r="EA27" s="145"/>
      <c r="EB27" s="145"/>
      <c r="EC27" s="145"/>
      <c r="ED27" s="145"/>
      <c r="EE27" s="145"/>
      <c r="EF27" s="145"/>
      <c r="EG27" s="145"/>
      <c r="EH27" s="145"/>
      <c r="EI27" s="145"/>
      <c r="EJ27" s="145"/>
      <c r="EK27" s="145"/>
      <c r="EL27" s="145"/>
      <c r="EM27" s="145"/>
      <c r="EN27" s="145"/>
      <c r="EO27" s="145"/>
      <c r="EP27" s="145"/>
      <c r="EQ27" s="145"/>
      <c r="ER27" s="145"/>
      <c r="ES27" s="145"/>
      <c r="ET27" s="145"/>
      <c r="EU27" s="145"/>
      <c r="EV27" s="145"/>
      <c r="EW27" s="145"/>
      <c r="EX27" s="145"/>
      <c r="EY27" s="145"/>
      <c r="EZ27" s="145"/>
      <c r="FA27" s="145"/>
      <c r="FB27" s="145"/>
      <c r="FC27" s="145"/>
      <c r="FD27" s="145"/>
      <c r="FE27" s="145"/>
      <c r="FF27" s="145"/>
      <c r="FG27" s="145"/>
      <c r="FH27" s="145"/>
      <c r="FI27" s="145"/>
      <c r="FJ27" s="145"/>
      <c r="FK27" s="145"/>
      <c r="FL27" s="145"/>
      <c r="FM27" s="145"/>
      <c r="FN27" s="145"/>
      <c r="FO27" s="145"/>
      <c r="FP27" s="145"/>
      <c r="FQ27" s="145"/>
      <c r="FR27" s="145"/>
      <c r="FS27" s="145"/>
      <c r="FT27" s="145"/>
      <c r="FU27" s="145"/>
      <c r="FV27" s="145"/>
      <c r="FW27" s="145"/>
      <c r="FX27" s="145"/>
      <c r="FY27" s="145"/>
      <c r="FZ27" s="145"/>
      <c r="GA27" s="145"/>
      <c r="GB27" s="145"/>
      <c r="GC27" s="145"/>
      <c r="GD27" s="145"/>
      <c r="GE27" s="145"/>
      <c r="GF27" s="145"/>
      <c r="GG27" s="145"/>
      <c r="GH27" s="145"/>
      <c r="GI27" s="145"/>
      <c r="GJ27" s="145"/>
      <c r="GK27" s="145"/>
      <c r="GL27" s="145"/>
      <c r="GM27" s="145"/>
      <c r="GN27" s="145"/>
      <c r="GO27" s="145"/>
      <c r="GP27" s="145"/>
      <c r="GQ27" s="145"/>
      <c r="GR27" s="145"/>
      <c r="GS27" s="145"/>
      <c r="GT27" s="145"/>
      <c r="GU27" s="145"/>
      <c r="GV27" s="145"/>
      <c r="GW27" s="145"/>
      <c r="GX27" s="145"/>
      <c r="GY27" s="145"/>
      <c r="GZ27" s="145"/>
      <c r="HA27" s="145"/>
      <c r="HB27" s="145"/>
      <c r="HC27" s="145"/>
      <c r="HD27" s="145"/>
      <c r="HE27" s="145"/>
      <c r="HF27" s="145"/>
      <c r="HG27" s="145"/>
      <c r="HH27" s="145"/>
      <c r="HI27" s="145"/>
      <c r="HJ27" s="145"/>
      <c r="HK27" s="145"/>
      <c r="HL27" s="145"/>
      <c r="HM27" s="145"/>
      <c r="HN27" s="145"/>
      <c r="HO27" s="145"/>
      <c r="HP27" s="145"/>
      <c r="HQ27" s="145"/>
      <c r="HR27" s="145"/>
      <c r="HS27" s="145"/>
      <c r="HT27" s="145"/>
      <c r="HU27" s="145"/>
      <c r="HV27" s="145"/>
      <c r="HW27" s="145"/>
      <c r="HX27" s="145"/>
      <c r="HY27" s="145"/>
      <c r="HZ27" s="145"/>
      <c r="IA27" s="145"/>
      <c r="IB27" s="145"/>
      <c r="IC27" s="145"/>
      <c r="ID27" s="145"/>
      <c r="IE27" s="145"/>
      <c r="IF27" s="145"/>
      <c r="IG27" s="145"/>
      <c r="IH27" s="145"/>
      <c r="II27" s="145"/>
      <c r="IJ27" s="145"/>
      <c r="IK27" s="145"/>
      <c r="IL27" s="145"/>
      <c r="IM27" s="145"/>
      <c r="IN27" s="145"/>
      <c r="IO27" s="145"/>
      <c r="IP27" s="145"/>
      <c r="IQ27" s="145"/>
      <c r="IR27" s="145"/>
      <c r="IS27" s="145"/>
      <c r="IT27" s="145"/>
      <c r="IU27" s="145"/>
      <c r="IV27" s="145"/>
    </row>
    <row r="28" spans="1:256" s="178" customFormat="1" ht="49.5" customHeight="1">
      <c r="A28" s="223"/>
      <c r="B28" s="223"/>
      <c r="C28" s="229" t="s">
        <v>132</v>
      </c>
      <c r="D28" s="142"/>
      <c r="E28" s="142"/>
      <c r="F28" s="230" t="s">
        <v>133</v>
      </c>
      <c r="G28" s="231" t="str">
        <f>'[4]vnos podatkov'!$E$10</f>
        <v>ANJA REGENT</v>
      </c>
      <c r="H28" s="231" t="str">
        <f>'[4]vnos podatkov'!$E$10</f>
        <v>ANJA REGENT</v>
      </c>
      <c r="I28" s="231" t="str">
        <f>'[4]vnos podatkov'!$E$10</f>
        <v>ANJA REGENT</v>
      </c>
      <c r="J28" s="227" t="s">
        <v>131</v>
      </c>
      <c r="K28" s="232"/>
      <c r="L28" s="232"/>
      <c r="M28" s="243"/>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4"/>
      <c r="BM28" s="174"/>
      <c r="BN28" s="174"/>
      <c r="BO28" s="174"/>
      <c r="BP28" s="174"/>
      <c r="BQ28" s="174"/>
      <c r="BR28" s="174"/>
      <c r="BS28" s="174"/>
      <c r="BT28" s="174"/>
      <c r="BU28" s="174"/>
      <c r="BV28" s="174"/>
      <c r="BW28" s="174"/>
      <c r="BX28" s="174"/>
      <c r="BY28" s="174"/>
      <c r="BZ28" s="174"/>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74"/>
      <c r="DJ28" s="174"/>
      <c r="DK28" s="174"/>
      <c r="DL28" s="174"/>
      <c r="DM28" s="174"/>
      <c r="DN28" s="174"/>
      <c r="DO28" s="174"/>
      <c r="DP28" s="174"/>
      <c r="DQ28" s="174"/>
      <c r="DR28" s="174"/>
      <c r="DS28" s="174"/>
      <c r="DT28" s="174"/>
      <c r="DU28" s="174"/>
      <c r="DV28" s="174"/>
      <c r="DW28" s="174"/>
      <c r="DX28" s="174"/>
      <c r="DY28" s="174"/>
      <c r="DZ28" s="174"/>
      <c r="EA28" s="174"/>
      <c r="EB28" s="174"/>
      <c r="EC28" s="174"/>
      <c r="ED28" s="174"/>
      <c r="EE28" s="174"/>
      <c r="EF28" s="174"/>
      <c r="EG28" s="174"/>
      <c r="EH28" s="174"/>
      <c r="EI28" s="174"/>
      <c r="EJ28" s="174"/>
      <c r="EK28" s="174"/>
      <c r="EL28" s="174"/>
      <c r="EM28" s="174"/>
      <c r="EN28" s="174"/>
      <c r="EO28" s="174"/>
      <c r="EP28" s="174"/>
      <c r="EQ28" s="174"/>
      <c r="ER28" s="174"/>
      <c r="ES28" s="174"/>
      <c r="ET28" s="174"/>
      <c r="EU28" s="174"/>
      <c r="EV28" s="174"/>
      <c r="EW28" s="174"/>
      <c r="EX28" s="174"/>
      <c r="EY28" s="174"/>
      <c r="EZ28" s="174"/>
      <c r="FA28" s="174"/>
      <c r="FB28" s="174"/>
      <c r="FC28" s="174"/>
      <c r="FD28" s="174"/>
      <c r="FE28" s="174"/>
      <c r="FF28" s="174"/>
      <c r="FG28" s="174"/>
      <c r="FH28" s="174"/>
      <c r="FI28" s="174"/>
      <c r="FJ28" s="174"/>
      <c r="FK28" s="174"/>
      <c r="FL28" s="174"/>
      <c r="FM28" s="174"/>
      <c r="FN28" s="174"/>
      <c r="FO28" s="174"/>
      <c r="FP28" s="174"/>
      <c r="FQ28" s="174"/>
      <c r="FR28" s="174"/>
      <c r="FS28" s="174"/>
      <c r="FT28" s="174"/>
      <c r="FU28" s="174"/>
      <c r="FV28" s="174"/>
      <c r="FW28" s="174"/>
      <c r="FX28" s="174"/>
      <c r="FY28" s="174"/>
      <c r="FZ28" s="174"/>
      <c r="GA28" s="174"/>
      <c r="GB28" s="174"/>
      <c r="GC28" s="174"/>
      <c r="GD28" s="174"/>
      <c r="GE28" s="174"/>
      <c r="GF28" s="174"/>
      <c r="GG28" s="174"/>
      <c r="GH28" s="174"/>
      <c r="GI28" s="174"/>
      <c r="GJ28" s="174"/>
      <c r="GK28" s="174"/>
      <c r="GL28" s="174"/>
      <c r="GM28" s="174"/>
      <c r="GN28" s="174"/>
      <c r="GO28" s="174"/>
      <c r="GP28" s="174"/>
      <c r="GQ28" s="174"/>
      <c r="GR28" s="174"/>
      <c r="GS28" s="174"/>
      <c r="GT28" s="174"/>
      <c r="GU28" s="174"/>
      <c r="GV28" s="174"/>
      <c r="GW28" s="174"/>
      <c r="GX28" s="174"/>
      <c r="GY28" s="174"/>
      <c r="GZ28" s="174"/>
      <c r="HA28" s="174"/>
      <c r="HB28" s="174"/>
      <c r="HC28" s="174"/>
      <c r="HD28" s="174"/>
      <c r="HE28" s="174"/>
      <c r="HF28" s="174"/>
      <c r="HG28" s="174"/>
      <c r="HH28" s="174"/>
      <c r="HI28" s="174"/>
      <c r="HJ28" s="174"/>
      <c r="HK28" s="174"/>
      <c r="HL28" s="174"/>
      <c r="HM28" s="174"/>
      <c r="HN28" s="174"/>
      <c r="HO28" s="174"/>
      <c r="HP28" s="174"/>
      <c r="HQ28" s="174"/>
      <c r="HR28" s="174"/>
      <c r="HS28" s="174"/>
      <c r="HT28" s="174"/>
      <c r="HU28" s="174"/>
      <c r="HV28" s="174"/>
      <c r="HW28" s="174"/>
      <c r="HX28" s="174"/>
      <c r="HY28" s="174"/>
      <c r="HZ28" s="174"/>
      <c r="IA28" s="174"/>
      <c r="IB28" s="174"/>
      <c r="IC28" s="174"/>
      <c r="ID28" s="174"/>
      <c r="IE28" s="174"/>
      <c r="IF28" s="174"/>
      <c r="IG28" s="174"/>
      <c r="IH28" s="174"/>
      <c r="II28" s="174"/>
      <c r="IJ28" s="174"/>
      <c r="IK28" s="174"/>
      <c r="IL28" s="174"/>
      <c r="IM28" s="174"/>
      <c r="IN28" s="174"/>
      <c r="IO28" s="174"/>
      <c r="IP28" s="174"/>
      <c r="IQ28" s="174"/>
      <c r="IR28" s="174"/>
      <c r="IS28" s="174"/>
      <c r="IT28" s="174"/>
      <c r="IU28" s="174"/>
      <c r="IV28" s="174"/>
    </row>
    <row r="29" spans="1:12" ht="49.5" customHeight="1">
      <c r="A29" s="223"/>
      <c r="B29" s="223"/>
      <c r="C29" s="234" t="s">
        <v>134</v>
      </c>
      <c r="D29" s="142"/>
      <c r="E29" s="142"/>
      <c r="F29" s="225" t="s">
        <v>177</v>
      </c>
      <c r="G29" s="231"/>
      <c r="H29" s="231"/>
      <c r="I29" s="231"/>
      <c r="J29" s="227" t="s">
        <v>131</v>
      </c>
      <c r="K29" s="232"/>
      <c r="L29" s="232"/>
    </row>
    <row r="30" spans="1:256" ht="20.25">
      <c r="A30" s="223"/>
      <c r="B30" s="223"/>
      <c r="C30" s="223"/>
      <c r="D30" s="223"/>
      <c r="E30" s="223"/>
      <c r="F30" s="223"/>
      <c r="G30" s="223"/>
      <c r="H30" s="223"/>
      <c r="I30" s="223"/>
      <c r="J30" s="223"/>
      <c r="K30" s="223"/>
      <c r="L30" s="223"/>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6"/>
      <c r="AZ30" s="236"/>
      <c r="BA30" s="236"/>
      <c r="BB30" s="236"/>
      <c r="BC30" s="236"/>
      <c r="BD30" s="236"/>
      <c r="BE30" s="236"/>
      <c r="BF30" s="236"/>
      <c r="BG30" s="236"/>
      <c r="BH30" s="236"/>
      <c r="BI30" s="236"/>
      <c r="BJ30" s="236"/>
      <c r="BK30" s="236"/>
      <c r="BL30" s="236"/>
      <c r="BM30" s="236"/>
      <c r="BN30" s="236"/>
      <c r="BO30" s="236"/>
      <c r="BP30" s="236"/>
      <c r="BQ30" s="236"/>
      <c r="BR30" s="236"/>
      <c r="BS30" s="236"/>
      <c r="BT30" s="236"/>
      <c r="BU30" s="236"/>
      <c r="BV30" s="236"/>
      <c r="BW30" s="236"/>
      <c r="BX30" s="236"/>
      <c r="BY30" s="236"/>
      <c r="BZ30" s="236"/>
      <c r="CA30" s="236"/>
      <c r="CB30" s="236"/>
      <c r="CC30" s="236"/>
      <c r="CD30" s="236"/>
      <c r="CE30" s="236"/>
      <c r="CF30" s="236"/>
      <c r="CG30" s="236"/>
      <c r="CH30" s="236"/>
      <c r="CI30" s="236"/>
      <c r="CJ30" s="236"/>
      <c r="CK30" s="236"/>
      <c r="CL30" s="236"/>
      <c r="CM30" s="236"/>
      <c r="CN30" s="236"/>
      <c r="CO30" s="236"/>
      <c r="CP30" s="236"/>
      <c r="CQ30" s="236"/>
      <c r="CR30" s="236"/>
      <c r="CS30" s="236"/>
      <c r="CT30" s="236"/>
      <c r="CU30" s="236"/>
      <c r="CV30" s="236"/>
      <c r="CW30" s="236"/>
      <c r="CX30" s="236"/>
      <c r="CY30" s="236"/>
      <c r="CZ30" s="236"/>
      <c r="DA30" s="236"/>
      <c r="DB30" s="236"/>
      <c r="DC30" s="236"/>
      <c r="DD30" s="236"/>
      <c r="DE30" s="236"/>
      <c r="DF30" s="236"/>
      <c r="DG30" s="236"/>
      <c r="DH30" s="236"/>
      <c r="DI30" s="236"/>
      <c r="DJ30" s="236"/>
      <c r="DK30" s="236"/>
      <c r="DL30" s="236"/>
      <c r="DM30" s="236"/>
      <c r="DN30" s="236"/>
      <c r="DO30" s="236"/>
      <c r="DP30" s="236"/>
      <c r="DQ30" s="236"/>
      <c r="DR30" s="236"/>
      <c r="DS30" s="236"/>
      <c r="DT30" s="236"/>
      <c r="DU30" s="236"/>
      <c r="DV30" s="236"/>
      <c r="DW30" s="236"/>
      <c r="DX30" s="236"/>
      <c r="DY30" s="236"/>
      <c r="DZ30" s="236"/>
      <c r="EA30" s="236"/>
      <c r="EB30" s="236"/>
      <c r="EC30" s="236"/>
      <c r="ED30" s="236"/>
      <c r="EE30" s="236"/>
      <c r="EF30" s="236"/>
      <c r="EG30" s="236"/>
      <c r="EH30" s="236"/>
      <c r="EI30" s="236"/>
      <c r="EJ30" s="236"/>
      <c r="EK30" s="236"/>
      <c r="EL30" s="236"/>
      <c r="EM30" s="236"/>
      <c r="EN30" s="236"/>
      <c r="EO30" s="236"/>
      <c r="EP30" s="236"/>
      <c r="EQ30" s="236"/>
      <c r="ER30" s="236"/>
      <c r="ES30" s="236"/>
      <c r="ET30" s="236"/>
      <c r="EU30" s="236"/>
      <c r="EV30" s="236"/>
      <c r="EW30" s="236"/>
      <c r="EX30" s="236"/>
      <c r="EY30" s="236"/>
      <c r="EZ30" s="236"/>
      <c r="FA30" s="236"/>
      <c r="FB30" s="236"/>
      <c r="FC30" s="236"/>
      <c r="FD30" s="236"/>
      <c r="FE30" s="236"/>
      <c r="FF30" s="236"/>
      <c r="FG30" s="236"/>
      <c r="FH30" s="236"/>
      <c r="FI30" s="236"/>
      <c r="FJ30" s="236"/>
      <c r="FK30" s="236"/>
      <c r="FL30" s="236"/>
      <c r="FM30" s="236"/>
      <c r="FN30" s="236"/>
      <c r="FO30" s="236"/>
      <c r="FP30" s="236"/>
      <c r="FQ30" s="236"/>
      <c r="FR30" s="236"/>
      <c r="FS30" s="236"/>
      <c r="FT30" s="236"/>
      <c r="FU30" s="236"/>
      <c r="FV30" s="236"/>
      <c r="FW30" s="236"/>
      <c r="FX30" s="236"/>
      <c r="FY30" s="236"/>
      <c r="FZ30" s="236"/>
      <c r="GA30" s="236"/>
      <c r="GB30" s="236"/>
      <c r="GC30" s="236"/>
      <c r="GD30" s="236"/>
      <c r="GE30" s="236"/>
      <c r="GF30" s="236"/>
      <c r="GG30" s="236"/>
      <c r="GH30" s="236"/>
      <c r="GI30" s="236"/>
      <c r="GJ30" s="236"/>
      <c r="GK30" s="236"/>
      <c r="GL30" s="236"/>
      <c r="GM30" s="236"/>
      <c r="GN30" s="236"/>
      <c r="GO30" s="236"/>
      <c r="GP30" s="236"/>
      <c r="GQ30" s="236"/>
      <c r="GR30" s="236"/>
      <c r="GS30" s="236"/>
      <c r="GT30" s="236"/>
      <c r="GU30" s="236"/>
      <c r="GV30" s="236"/>
      <c r="GW30" s="236"/>
      <c r="GX30" s="236"/>
      <c r="GY30" s="236"/>
      <c r="GZ30" s="236"/>
      <c r="HA30" s="236"/>
      <c r="HB30" s="236"/>
      <c r="HC30" s="236"/>
      <c r="HD30" s="236"/>
      <c r="HE30" s="236"/>
      <c r="HF30" s="236"/>
      <c r="HG30" s="236"/>
      <c r="HH30" s="236"/>
      <c r="HI30" s="236"/>
      <c r="HJ30" s="236"/>
      <c r="HK30" s="236"/>
      <c r="HL30" s="236"/>
      <c r="HM30" s="236"/>
      <c r="HN30" s="236"/>
      <c r="HO30" s="236"/>
      <c r="HP30" s="236"/>
      <c r="HQ30" s="236"/>
      <c r="HR30" s="236"/>
      <c r="HS30" s="236"/>
      <c r="HT30" s="236"/>
      <c r="HU30" s="236"/>
      <c r="HV30" s="236"/>
      <c r="HW30" s="236"/>
      <c r="HX30" s="236"/>
      <c r="HY30" s="236"/>
      <c r="HZ30" s="236"/>
      <c r="IA30" s="236"/>
      <c r="IB30" s="236"/>
      <c r="IC30" s="236"/>
      <c r="ID30" s="236"/>
      <c r="IE30" s="236"/>
      <c r="IF30" s="236"/>
      <c r="IG30" s="236"/>
      <c r="IH30" s="236"/>
      <c r="II30" s="236"/>
      <c r="IJ30" s="236"/>
      <c r="IK30" s="236"/>
      <c r="IL30" s="236"/>
      <c r="IM30" s="236"/>
      <c r="IN30" s="236"/>
      <c r="IO30" s="236"/>
      <c r="IP30" s="236"/>
      <c r="IQ30" s="236"/>
      <c r="IR30" s="236"/>
      <c r="IS30" s="236"/>
      <c r="IT30" s="236"/>
      <c r="IU30" s="236"/>
      <c r="IV30" s="236"/>
    </row>
    <row r="31" spans="1:256" s="178" customFormat="1" ht="31.5">
      <c r="A31" s="229"/>
      <c r="B31" s="229"/>
      <c r="C31" s="229"/>
      <c r="D31" s="229"/>
      <c r="E31" s="229"/>
      <c r="F31" s="147"/>
      <c r="G31" s="229"/>
      <c r="H31" s="229"/>
      <c r="I31" s="229"/>
      <c r="J31" s="229"/>
      <c r="K31" s="229"/>
      <c r="L31" s="229"/>
      <c r="M31" s="326"/>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74"/>
      <c r="CL31" s="174"/>
      <c r="CM31" s="174"/>
      <c r="CN31" s="174"/>
      <c r="CO31" s="174"/>
      <c r="CP31" s="174"/>
      <c r="CQ31" s="174"/>
      <c r="CR31" s="174"/>
      <c r="CS31" s="174"/>
      <c r="CT31" s="174"/>
      <c r="CU31" s="174"/>
      <c r="CV31" s="174"/>
      <c r="CW31" s="174"/>
      <c r="CX31" s="174"/>
      <c r="CY31" s="174"/>
      <c r="CZ31" s="174"/>
      <c r="DA31" s="174"/>
      <c r="DB31" s="174"/>
      <c r="DC31" s="174"/>
      <c r="DD31" s="174"/>
      <c r="DE31" s="174"/>
      <c r="DF31" s="174"/>
      <c r="DG31" s="174"/>
      <c r="DH31" s="174"/>
      <c r="DI31" s="174"/>
      <c r="DJ31" s="174"/>
      <c r="DK31" s="174"/>
      <c r="DL31" s="174"/>
      <c r="DM31" s="174"/>
      <c r="DN31" s="174"/>
      <c r="DO31" s="174"/>
      <c r="DP31" s="174"/>
      <c r="DQ31" s="174"/>
      <c r="DR31" s="174"/>
      <c r="DS31" s="174"/>
      <c r="DT31" s="174"/>
      <c r="DU31" s="174"/>
      <c r="DV31" s="174"/>
      <c r="DW31" s="174"/>
      <c r="DX31" s="174"/>
      <c r="DY31" s="174"/>
      <c r="DZ31" s="174"/>
      <c r="EA31" s="174"/>
      <c r="EB31" s="174"/>
      <c r="EC31" s="174"/>
      <c r="ED31" s="174"/>
      <c r="EE31" s="174"/>
      <c r="EF31" s="174"/>
      <c r="EG31" s="174"/>
      <c r="EH31" s="174"/>
      <c r="EI31" s="174"/>
      <c r="EJ31" s="174"/>
      <c r="EK31" s="174"/>
      <c r="EL31" s="174"/>
      <c r="EM31" s="174"/>
      <c r="EN31" s="174"/>
      <c r="EO31" s="174"/>
      <c r="EP31" s="174"/>
      <c r="EQ31" s="174"/>
      <c r="ER31" s="174"/>
      <c r="ES31" s="174"/>
      <c r="ET31" s="174"/>
      <c r="EU31" s="174"/>
      <c r="EV31" s="174"/>
      <c r="EW31" s="174"/>
      <c r="EX31" s="174"/>
      <c r="EY31" s="174"/>
      <c r="EZ31" s="174"/>
      <c r="FA31" s="174"/>
      <c r="FB31" s="174"/>
      <c r="FC31" s="174"/>
      <c r="FD31" s="174"/>
      <c r="FE31" s="174"/>
      <c r="FF31" s="174"/>
      <c r="FG31" s="174"/>
      <c r="FH31" s="174"/>
      <c r="FI31" s="174"/>
      <c r="FJ31" s="174"/>
      <c r="FK31" s="174"/>
      <c r="FL31" s="174"/>
      <c r="FM31" s="174"/>
      <c r="FN31" s="174"/>
      <c r="FO31" s="174"/>
      <c r="FP31" s="174"/>
      <c r="FQ31" s="174"/>
      <c r="FR31" s="174"/>
      <c r="FS31" s="174"/>
      <c r="FT31" s="174"/>
      <c r="FU31" s="174"/>
      <c r="FV31" s="174"/>
      <c r="FW31" s="174"/>
      <c r="FX31" s="174"/>
      <c r="FY31" s="174"/>
      <c r="FZ31" s="174"/>
      <c r="GA31" s="174"/>
      <c r="GB31" s="174"/>
      <c r="GC31" s="174"/>
      <c r="GD31" s="174"/>
      <c r="GE31" s="174"/>
      <c r="GF31" s="174"/>
      <c r="GG31" s="174"/>
      <c r="GH31" s="174"/>
      <c r="GI31" s="174"/>
      <c r="GJ31" s="174"/>
      <c r="GK31" s="174"/>
      <c r="GL31" s="174"/>
      <c r="GM31" s="174"/>
      <c r="GN31" s="174"/>
      <c r="GO31" s="174"/>
      <c r="GP31" s="174"/>
      <c r="GQ31" s="174"/>
      <c r="GR31" s="174"/>
      <c r="GS31" s="174"/>
      <c r="GT31" s="174"/>
      <c r="GU31" s="174"/>
      <c r="GV31" s="174"/>
      <c r="GW31" s="174"/>
      <c r="GX31" s="174"/>
      <c r="GY31" s="174"/>
      <c r="GZ31" s="174"/>
      <c r="HA31" s="174"/>
      <c r="HB31" s="174"/>
      <c r="HC31" s="174"/>
      <c r="HD31" s="174"/>
      <c r="HE31" s="174"/>
      <c r="HF31" s="174"/>
      <c r="HG31" s="174"/>
      <c r="HH31" s="174"/>
      <c r="HI31" s="174"/>
      <c r="HJ31" s="174"/>
      <c r="HK31" s="174"/>
      <c r="HL31" s="174"/>
      <c r="HM31" s="174"/>
      <c r="HN31" s="174"/>
      <c r="HO31" s="174"/>
      <c r="HP31" s="174"/>
      <c r="HQ31" s="174"/>
      <c r="HR31" s="174"/>
      <c r="HS31" s="174"/>
      <c r="HT31" s="174"/>
      <c r="HU31" s="174"/>
      <c r="HV31" s="174"/>
      <c r="HW31" s="174"/>
      <c r="HX31" s="174"/>
      <c r="HY31" s="174"/>
      <c r="HZ31" s="174"/>
      <c r="IA31" s="174"/>
      <c r="IB31" s="174"/>
      <c r="IC31" s="174"/>
      <c r="ID31" s="174"/>
      <c r="IE31" s="174"/>
      <c r="IF31" s="174"/>
      <c r="IG31" s="174"/>
      <c r="IH31" s="174"/>
      <c r="II31" s="174"/>
      <c r="IJ31" s="174"/>
      <c r="IK31" s="174"/>
      <c r="IL31" s="174"/>
      <c r="IM31" s="174"/>
      <c r="IN31" s="174"/>
      <c r="IO31" s="174"/>
      <c r="IP31" s="174"/>
      <c r="IQ31" s="174"/>
      <c r="IR31" s="174"/>
      <c r="IS31" s="174"/>
      <c r="IT31" s="174"/>
      <c r="IU31" s="174"/>
      <c r="IV31" s="174"/>
    </row>
    <row r="32" spans="1:256" ht="20.25">
      <c r="A32" s="239"/>
      <c r="B32" s="240"/>
      <c r="C32" s="240"/>
      <c r="D32" s="240"/>
      <c r="E32" s="240"/>
      <c r="F32" s="240"/>
      <c r="G32" s="240"/>
      <c r="H32" s="240"/>
      <c r="I32" s="240"/>
      <c r="J32" s="240"/>
      <c r="K32" s="240"/>
      <c r="L32" s="240"/>
      <c r="M32" s="32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S32" s="236"/>
      <c r="BT32" s="236"/>
      <c r="BU32" s="236"/>
      <c r="BV32" s="236"/>
      <c r="BW32" s="236"/>
      <c r="BX32" s="236"/>
      <c r="BY32" s="236"/>
      <c r="BZ32" s="236"/>
      <c r="CA32" s="236"/>
      <c r="CB32" s="236"/>
      <c r="CC32" s="236"/>
      <c r="CD32" s="236"/>
      <c r="CE32" s="236"/>
      <c r="CF32" s="236"/>
      <c r="CG32" s="236"/>
      <c r="CH32" s="236"/>
      <c r="CI32" s="236"/>
      <c r="CJ32" s="236"/>
      <c r="CK32" s="236"/>
      <c r="CL32" s="236"/>
      <c r="CM32" s="236"/>
      <c r="CN32" s="236"/>
      <c r="CO32" s="236"/>
      <c r="CP32" s="236"/>
      <c r="CQ32" s="236"/>
      <c r="CR32" s="236"/>
      <c r="CS32" s="236"/>
      <c r="CT32" s="236"/>
      <c r="CU32" s="236"/>
      <c r="CV32" s="236"/>
      <c r="CW32" s="236"/>
      <c r="CX32" s="236"/>
      <c r="CY32" s="236"/>
      <c r="CZ32" s="236"/>
      <c r="DA32" s="236"/>
      <c r="DB32" s="236"/>
      <c r="DC32" s="236"/>
      <c r="DD32" s="236"/>
      <c r="DE32" s="236"/>
      <c r="DF32" s="236"/>
      <c r="DG32" s="236"/>
      <c r="DH32" s="236"/>
      <c r="DI32" s="236"/>
      <c r="DJ32" s="236"/>
      <c r="DK32" s="236"/>
      <c r="DL32" s="236"/>
      <c r="DM32" s="236"/>
      <c r="DN32" s="236"/>
      <c r="DO32" s="236"/>
      <c r="DP32" s="236"/>
      <c r="DQ32" s="236"/>
      <c r="DR32" s="236"/>
      <c r="DS32" s="236"/>
      <c r="DT32" s="236"/>
      <c r="DU32" s="236"/>
      <c r="DV32" s="236"/>
      <c r="DW32" s="236"/>
      <c r="DX32" s="236"/>
      <c r="DY32" s="236"/>
      <c r="DZ32" s="236"/>
      <c r="EA32" s="236"/>
      <c r="EB32" s="236"/>
      <c r="EC32" s="236"/>
      <c r="ED32" s="236"/>
      <c r="EE32" s="236"/>
      <c r="EF32" s="236"/>
      <c r="EG32" s="236"/>
      <c r="EH32" s="236"/>
      <c r="EI32" s="236"/>
      <c r="EJ32" s="236"/>
      <c r="EK32" s="236"/>
      <c r="EL32" s="236"/>
      <c r="EM32" s="236"/>
      <c r="EN32" s="236"/>
      <c r="EO32" s="236"/>
      <c r="EP32" s="236"/>
      <c r="EQ32" s="236"/>
      <c r="ER32" s="236"/>
      <c r="ES32" s="236"/>
      <c r="ET32" s="236"/>
      <c r="EU32" s="236"/>
      <c r="EV32" s="236"/>
      <c r="EW32" s="236"/>
      <c r="EX32" s="236"/>
      <c r="EY32" s="236"/>
      <c r="EZ32" s="236"/>
      <c r="FA32" s="236"/>
      <c r="FB32" s="236"/>
      <c r="FC32" s="236"/>
      <c r="FD32" s="236"/>
      <c r="FE32" s="236"/>
      <c r="FF32" s="236"/>
      <c r="FG32" s="236"/>
      <c r="FH32" s="236"/>
      <c r="FI32" s="236"/>
      <c r="FJ32" s="236"/>
      <c r="FK32" s="236"/>
      <c r="FL32" s="236"/>
      <c r="FM32" s="236"/>
      <c r="FN32" s="236"/>
      <c r="FO32" s="236"/>
      <c r="FP32" s="236"/>
      <c r="FQ32" s="236"/>
      <c r="FR32" s="236"/>
      <c r="FS32" s="236"/>
      <c r="FT32" s="236"/>
      <c r="FU32" s="236"/>
      <c r="FV32" s="236"/>
      <c r="FW32" s="236"/>
      <c r="FX32" s="236"/>
      <c r="FY32" s="236"/>
      <c r="FZ32" s="236"/>
      <c r="GA32" s="236"/>
      <c r="GB32" s="236"/>
      <c r="GC32" s="236"/>
      <c r="GD32" s="236"/>
      <c r="GE32" s="236"/>
      <c r="GF32" s="236"/>
      <c r="GG32" s="236"/>
      <c r="GH32" s="236"/>
      <c r="GI32" s="236"/>
      <c r="GJ32" s="236"/>
      <c r="GK32" s="236"/>
      <c r="GL32" s="236"/>
      <c r="GM32" s="236"/>
      <c r="GN32" s="236"/>
      <c r="GO32" s="236"/>
      <c r="GP32" s="236"/>
      <c r="GQ32" s="236"/>
      <c r="GR32" s="236"/>
      <c r="GS32" s="236"/>
      <c r="GT32" s="236"/>
      <c r="GU32" s="236"/>
      <c r="GV32" s="236"/>
      <c r="GW32" s="236"/>
      <c r="GX32" s="236"/>
      <c r="GY32" s="236"/>
      <c r="GZ32" s="236"/>
      <c r="HA32" s="236"/>
      <c r="HB32" s="236"/>
      <c r="HC32" s="236"/>
      <c r="HD32" s="236"/>
      <c r="HE32" s="236"/>
      <c r="HF32" s="236"/>
      <c r="HG32" s="236"/>
      <c r="HH32" s="236"/>
      <c r="HI32" s="236"/>
      <c r="HJ32" s="236"/>
      <c r="HK32" s="236"/>
      <c r="HL32" s="236"/>
      <c r="HM32" s="236"/>
      <c r="HN32" s="236"/>
      <c r="HO32" s="236"/>
      <c r="HP32" s="236"/>
      <c r="HQ32" s="236"/>
      <c r="HR32" s="236"/>
      <c r="HS32" s="236"/>
      <c r="HT32" s="236"/>
      <c r="HU32" s="236"/>
      <c r="HV32" s="236"/>
      <c r="HW32" s="236"/>
      <c r="HX32" s="236"/>
      <c r="HY32" s="236"/>
      <c r="HZ32" s="236"/>
      <c r="IA32" s="236"/>
      <c r="IB32" s="236"/>
      <c r="IC32" s="236"/>
      <c r="ID32" s="236"/>
      <c r="IE32" s="236"/>
      <c r="IF32" s="236"/>
      <c r="IG32" s="236"/>
      <c r="IH32" s="236"/>
      <c r="II32" s="236"/>
      <c r="IJ32" s="236"/>
      <c r="IK32" s="236"/>
      <c r="IL32" s="236"/>
      <c r="IM32" s="236"/>
      <c r="IN32" s="236"/>
      <c r="IO32" s="236"/>
      <c r="IP32" s="236"/>
      <c r="IQ32" s="236"/>
      <c r="IR32" s="236"/>
      <c r="IS32" s="236"/>
      <c r="IT32" s="236"/>
      <c r="IU32" s="236"/>
      <c r="IV32" s="236"/>
    </row>
    <row r="33" spans="14:256" ht="20.2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5"/>
      <c r="CM33" s="145"/>
      <c r="CN33" s="145"/>
      <c r="CO33" s="145"/>
      <c r="CP33" s="145"/>
      <c r="CQ33" s="145"/>
      <c r="CR33" s="145"/>
      <c r="CS33" s="145"/>
      <c r="CT33" s="145"/>
      <c r="CU33" s="145"/>
      <c r="CV33" s="145"/>
      <c r="CW33" s="145"/>
      <c r="CX33" s="145"/>
      <c r="CY33" s="145"/>
      <c r="CZ33" s="145"/>
      <c r="DA33" s="145"/>
      <c r="DB33" s="145"/>
      <c r="DC33" s="145"/>
      <c r="DD33" s="145"/>
      <c r="DE33" s="145"/>
      <c r="DF33" s="145"/>
      <c r="DG33" s="145"/>
      <c r="DH33" s="145"/>
      <c r="DI33" s="145"/>
      <c r="DJ33" s="145"/>
      <c r="DK33" s="145"/>
      <c r="DL33" s="145"/>
      <c r="DM33" s="145"/>
      <c r="DN33" s="145"/>
      <c r="DO33" s="145"/>
      <c r="DP33" s="145"/>
      <c r="DQ33" s="145"/>
      <c r="DR33" s="145"/>
      <c r="DS33" s="145"/>
      <c r="DT33" s="145"/>
      <c r="DU33" s="145"/>
      <c r="DV33" s="145"/>
      <c r="DW33" s="145"/>
      <c r="DX33" s="145"/>
      <c r="DY33" s="145"/>
      <c r="DZ33" s="145"/>
      <c r="EA33" s="145"/>
      <c r="EB33" s="145"/>
      <c r="EC33" s="145"/>
      <c r="ED33" s="145"/>
      <c r="EE33" s="145"/>
      <c r="EF33" s="145"/>
      <c r="EG33" s="145"/>
      <c r="EH33" s="145"/>
      <c r="EI33" s="145"/>
      <c r="EJ33" s="145"/>
      <c r="EK33" s="145"/>
      <c r="EL33" s="145"/>
      <c r="EM33" s="145"/>
      <c r="EN33" s="145"/>
      <c r="EO33" s="145"/>
      <c r="EP33" s="145"/>
      <c r="EQ33" s="145"/>
      <c r="ER33" s="145"/>
      <c r="ES33" s="145"/>
      <c r="ET33" s="145"/>
      <c r="EU33" s="145"/>
      <c r="EV33" s="145"/>
      <c r="EW33" s="145"/>
      <c r="EX33" s="145"/>
      <c r="EY33" s="145"/>
      <c r="EZ33" s="145"/>
      <c r="FA33" s="145"/>
      <c r="FB33" s="145"/>
      <c r="FC33" s="145"/>
      <c r="FD33" s="145"/>
      <c r="FE33" s="145"/>
      <c r="FF33" s="145"/>
      <c r="FG33" s="145"/>
      <c r="FH33" s="145"/>
      <c r="FI33" s="145"/>
      <c r="FJ33" s="145"/>
      <c r="FK33" s="145"/>
      <c r="FL33" s="145"/>
      <c r="FM33" s="145"/>
      <c r="FN33" s="145"/>
      <c r="FO33" s="145"/>
      <c r="FP33" s="145"/>
      <c r="FQ33" s="145"/>
      <c r="FR33" s="145"/>
      <c r="FS33" s="145"/>
      <c r="FT33" s="145"/>
      <c r="FU33" s="145"/>
      <c r="FV33" s="145"/>
      <c r="FW33" s="145"/>
      <c r="FX33" s="145"/>
      <c r="FY33" s="145"/>
      <c r="FZ33" s="145"/>
      <c r="GA33" s="145"/>
      <c r="GB33" s="145"/>
      <c r="GC33" s="145"/>
      <c r="GD33" s="145"/>
      <c r="GE33" s="145"/>
      <c r="GF33" s="145"/>
      <c r="GG33" s="145"/>
      <c r="GH33" s="145"/>
      <c r="GI33" s="145"/>
      <c r="GJ33" s="145"/>
      <c r="GK33" s="145"/>
      <c r="GL33" s="145"/>
      <c r="GM33" s="145"/>
      <c r="GN33" s="145"/>
      <c r="GO33" s="145"/>
      <c r="GP33" s="145"/>
      <c r="GQ33" s="145"/>
      <c r="GR33" s="145"/>
      <c r="GS33" s="145"/>
      <c r="GT33" s="145"/>
      <c r="GU33" s="145"/>
      <c r="GV33" s="145"/>
      <c r="GW33" s="145"/>
      <c r="GX33" s="145"/>
      <c r="GY33" s="145"/>
      <c r="GZ33" s="145"/>
      <c r="HA33" s="145"/>
      <c r="HB33" s="145"/>
      <c r="HC33" s="145"/>
      <c r="HD33" s="145"/>
      <c r="HE33" s="145"/>
      <c r="HF33" s="145"/>
      <c r="HG33" s="145"/>
      <c r="HH33" s="145"/>
      <c r="HI33" s="145"/>
      <c r="HJ33" s="145"/>
      <c r="HK33" s="145"/>
      <c r="HL33" s="145"/>
      <c r="HM33" s="145"/>
      <c r="HN33" s="145"/>
      <c r="HO33" s="145"/>
      <c r="HP33" s="145"/>
      <c r="HQ33" s="145"/>
      <c r="HR33" s="145"/>
      <c r="HS33" s="145"/>
      <c r="HT33" s="145"/>
      <c r="HU33" s="145"/>
      <c r="HV33" s="145"/>
      <c r="HW33" s="145"/>
      <c r="HX33" s="145"/>
      <c r="HY33" s="145"/>
      <c r="HZ33" s="145"/>
      <c r="IA33" s="145"/>
      <c r="IB33" s="145"/>
      <c r="IC33" s="145"/>
      <c r="ID33" s="145"/>
      <c r="IE33" s="145"/>
      <c r="IF33" s="145"/>
      <c r="IG33" s="145"/>
      <c r="IH33" s="145"/>
      <c r="II33" s="145"/>
      <c r="IJ33" s="145"/>
      <c r="IK33" s="145"/>
      <c r="IL33" s="145"/>
      <c r="IM33" s="145"/>
      <c r="IN33" s="145"/>
      <c r="IO33" s="145"/>
      <c r="IP33" s="145"/>
      <c r="IQ33" s="145"/>
      <c r="IR33" s="145"/>
      <c r="IS33" s="145"/>
      <c r="IT33" s="145"/>
      <c r="IU33" s="145"/>
      <c r="IV33" s="145"/>
    </row>
    <row r="34" spans="14:256" ht="20.2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A34" s="145"/>
      <c r="DB34" s="145"/>
      <c r="DC34" s="145"/>
      <c r="DD34" s="145"/>
      <c r="DE34" s="145"/>
      <c r="DF34" s="145"/>
      <c r="DG34" s="145"/>
      <c r="DH34" s="145"/>
      <c r="DI34" s="145"/>
      <c r="DJ34" s="145"/>
      <c r="DK34" s="145"/>
      <c r="DL34" s="145"/>
      <c r="DM34" s="145"/>
      <c r="DN34" s="145"/>
      <c r="DO34" s="145"/>
      <c r="DP34" s="145"/>
      <c r="DQ34" s="145"/>
      <c r="DR34" s="145"/>
      <c r="DS34" s="145"/>
      <c r="DT34" s="145"/>
      <c r="DU34" s="145"/>
      <c r="DV34" s="145"/>
      <c r="DW34" s="145"/>
      <c r="DX34" s="145"/>
      <c r="DY34" s="145"/>
      <c r="DZ34" s="145"/>
      <c r="EA34" s="145"/>
      <c r="EB34" s="145"/>
      <c r="EC34" s="145"/>
      <c r="ED34" s="145"/>
      <c r="EE34" s="145"/>
      <c r="EF34" s="145"/>
      <c r="EG34" s="145"/>
      <c r="EH34" s="145"/>
      <c r="EI34" s="145"/>
      <c r="EJ34" s="145"/>
      <c r="EK34" s="145"/>
      <c r="EL34" s="145"/>
      <c r="EM34" s="145"/>
      <c r="EN34" s="145"/>
      <c r="EO34" s="145"/>
      <c r="EP34" s="145"/>
      <c r="EQ34" s="145"/>
      <c r="ER34" s="145"/>
      <c r="ES34" s="145"/>
      <c r="ET34" s="145"/>
      <c r="EU34" s="145"/>
      <c r="EV34" s="145"/>
      <c r="EW34" s="145"/>
      <c r="EX34" s="145"/>
      <c r="EY34" s="145"/>
      <c r="EZ34" s="145"/>
      <c r="FA34" s="145"/>
      <c r="FB34" s="145"/>
      <c r="FC34" s="145"/>
      <c r="FD34" s="145"/>
      <c r="FE34" s="145"/>
      <c r="FF34" s="145"/>
      <c r="FG34" s="145"/>
      <c r="FH34" s="145"/>
      <c r="FI34" s="145"/>
      <c r="FJ34" s="145"/>
      <c r="FK34" s="145"/>
      <c r="FL34" s="145"/>
      <c r="FM34" s="145"/>
      <c r="FN34" s="145"/>
      <c r="FO34" s="145"/>
      <c r="FP34" s="145"/>
      <c r="FQ34" s="145"/>
      <c r="FR34" s="145"/>
      <c r="FS34" s="145"/>
      <c r="FT34" s="145"/>
      <c r="FU34" s="145"/>
      <c r="FV34" s="145"/>
      <c r="FW34" s="145"/>
      <c r="FX34" s="145"/>
      <c r="FY34" s="145"/>
      <c r="FZ34" s="145"/>
      <c r="GA34" s="145"/>
      <c r="GB34" s="145"/>
      <c r="GC34" s="145"/>
      <c r="GD34" s="145"/>
      <c r="GE34" s="145"/>
      <c r="GF34" s="145"/>
      <c r="GG34" s="145"/>
      <c r="GH34" s="145"/>
      <c r="GI34" s="145"/>
      <c r="GJ34" s="145"/>
      <c r="GK34" s="145"/>
      <c r="GL34" s="145"/>
      <c r="GM34" s="145"/>
      <c r="GN34" s="145"/>
      <c r="GO34" s="145"/>
      <c r="GP34" s="145"/>
      <c r="GQ34" s="145"/>
      <c r="GR34" s="145"/>
      <c r="GS34" s="145"/>
      <c r="GT34" s="145"/>
      <c r="GU34" s="145"/>
      <c r="GV34" s="145"/>
      <c r="GW34" s="145"/>
      <c r="GX34" s="145"/>
      <c r="GY34" s="145"/>
      <c r="GZ34" s="145"/>
      <c r="HA34" s="145"/>
      <c r="HB34" s="145"/>
      <c r="HC34" s="145"/>
      <c r="HD34" s="145"/>
      <c r="HE34" s="145"/>
      <c r="HF34" s="145"/>
      <c r="HG34" s="145"/>
      <c r="HH34" s="145"/>
      <c r="HI34" s="145"/>
      <c r="HJ34" s="145"/>
      <c r="HK34" s="145"/>
      <c r="HL34" s="145"/>
      <c r="HM34" s="145"/>
      <c r="HN34" s="145"/>
      <c r="HO34" s="145"/>
      <c r="HP34" s="145"/>
      <c r="HQ34" s="145"/>
      <c r="HR34" s="145"/>
      <c r="HS34" s="145"/>
      <c r="HT34" s="145"/>
      <c r="HU34" s="145"/>
      <c r="HV34" s="145"/>
      <c r="HW34" s="145"/>
      <c r="HX34" s="145"/>
      <c r="HY34" s="145"/>
      <c r="HZ34" s="145"/>
      <c r="IA34" s="145"/>
      <c r="IB34" s="145"/>
      <c r="IC34" s="145"/>
      <c r="ID34" s="145"/>
      <c r="IE34" s="145"/>
      <c r="IF34" s="145"/>
      <c r="IG34" s="145"/>
      <c r="IH34" s="145"/>
      <c r="II34" s="145"/>
      <c r="IJ34" s="145"/>
      <c r="IK34" s="145"/>
      <c r="IL34" s="145"/>
      <c r="IM34" s="145"/>
      <c r="IN34" s="145"/>
      <c r="IO34" s="145"/>
      <c r="IP34" s="145"/>
      <c r="IQ34" s="145"/>
      <c r="IR34" s="145"/>
      <c r="IS34" s="145"/>
      <c r="IT34" s="145"/>
      <c r="IU34" s="145"/>
      <c r="IV34" s="145"/>
    </row>
    <row r="35" spans="10:256" ht="30">
      <c r="J35" s="244"/>
      <c r="K35" s="244"/>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5"/>
      <c r="CL35" s="145"/>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5"/>
      <c r="DP35" s="145"/>
      <c r="DQ35" s="145"/>
      <c r="DR35" s="145"/>
      <c r="DS35" s="145"/>
      <c r="DT35" s="145"/>
      <c r="DU35" s="145"/>
      <c r="DV35" s="145"/>
      <c r="DW35" s="145"/>
      <c r="DX35" s="145"/>
      <c r="DY35" s="145"/>
      <c r="DZ35" s="145"/>
      <c r="EA35" s="145"/>
      <c r="EB35" s="145"/>
      <c r="EC35" s="145"/>
      <c r="ED35" s="145"/>
      <c r="EE35" s="145"/>
      <c r="EF35" s="145"/>
      <c r="EG35" s="145"/>
      <c r="EH35" s="145"/>
      <c r="EI35" s="145"/>
      <c r="EJ35" s="145"/>
      <c r="EK35" s="145"/>
      <c r="EL35" s="145"/>
      <c r="EM35" s="145"/>
      <c r="EN35" s="145"/>
      <c r="EO35" s="145"/>
      <c r="EP35" s="145"/>
      <c r="EQ35" s="145"/>
      <c r="ER35" s="145"/>
      <c r="ES35" s="145"/>
      <c r="ET35" s="145"/>
      <c r="EU35" s="145"/>
      <c r="EV35" s="145"/>
      <c r="EW35" s="145"/>
      <c r="EX35" s="145"/>
      <c r="EY35" s="145"/>
      <c r="EZ35" s="145"/>
      <c r="FA35" s="145"/>
      <c r="FB35" s="145"/>
      <c r="FC35" s="145"/>
      <c r="FD35" s="145"/>
      <c r="FE35" s="145"/>
      <c r="FF35" s="145"/>
      <c r="FG35" s="145"/>
      <c r="FH35" s="145"/>
      <c r="FI35" s="145"/>
      <c r="FJ35" s="145"/>
      <c r="FK35" s="145"/>
      <c r="FL35" s="145"/>
      <c r="FM35" s="145"/>
      <c r="FN35" s="145"/>
      <c r="FO35" s="145"/>
      <c r="FP35" s="145"/>
      <c r="FQ35" s="145"/>
      <c r="FR35" s="145"/>
      <c r="FS35" s="145"/>
      <c r="FT35" s="145"/>
      <c r="FU35" s="145"/>
      <c r="FV35" s="145"/>
      <c r="FW35" s="145"/>
      <c r="FX35" s="145"/>
      <c r="FY35" s="145"/>
      <c r="FZ35" s="145"/>
      <c r="GA35" s="145"/>
      <c r="GB35" s="145"/>
      <c r="GC35" s="145"/>
      <c r="GD35" s="145"/>
      <c r="GE35" s="145"/>
      <c r="GF35" s="145"/>
      <c r="GG35" s="145"/>
      <c r="GH35" s="145"/>
      <c r="GI35" s="145"/>
      <c r="GJ35" s="145"/>
      <c r="GK35" s="145"/>
      <c r="GL35" s="145"/>
      <c r="GM35" s="145"/>
      <c r="GN35" s="145"/>
      <c r="GO35" s="145"/>
      <c r="GP35" s="145"/>
      <c r="GQ35" s="145"/>
      <c r="GR35" s="145"/>
      <c r="GS35" s="145"/>
      <c r="GT35" s="145"/>
      <c r="GU35" s="145"/>
      <c r="GV35" s="145"/>
      <c r="GW35" s="145"/>
      <c r="GX35" s="145"/>
      <c r="GY35" s="145"/>
      <c r="GZ35" s="145"/>
      <c r="HA35" s="145"/>
      <c r="HB35" s="145"/>
      <c r="HC35" s="145"/>
      <c r="HD35" s="145"/>
      <c r="HE35" s="145"/>
      <c r="HF35" s="145"/>
      <c r="HG35" s="145"/>
      <c r="HH35" s="145"/>
      <c r="HI35" s="145"/>
      <c r="HJ35" s="145"/>
      <c r="HK35" s="145"/>
      <c r="HL35" s="145"/>
      <c r="HM35" s="145"/>
      <c r="HN35" s="145"/>
      <c r="HO35" s="145"/>
      <c r="HP35" s="145"/>
      <c r="HQ35" s="145"/>
      <c r="HR35" s="145"/>
      <c r="HS35" s="145"/>
      <c r="HT35" s="145"/>
      <c r="HU35" s="145"/>
      <c r="HV35" s="145"/>
      <c r="HW35" s="145"/>
      <c r="HX35" s="145"/>
      <c r="HY35" s="145"/>
      <c r="HZ35" s="145"/>
      <c r="IA35" s="145"/>
      <c r="IB35" s="145"/>
      <c r="IC35" s="145"/>
      <c r="ID35" s="145"/>
      <c r="IE35" s="145"/>
      <c r="IF35" s="145"/>
      <c r="IG35" s="145"/>
      <c r="IH35" s="145"/>
      <c r="II35" s="145"/>
      <c r="IJ35" s="145"/>
      <c r="IK35" s="145"/>
      <c r="IL35" s="145"/>
      <c r="IM35" s="145"/>
      <c r="IN35" s="145"/>
      <c r="IO35" s="145"/>
      <c r="IP35" s="145"/>
      <c r="IQ35" s="145"/>
      <c r="IR35" s="145"/>
      <c r="IS35" s="145"/>
      <c r="IT35" s="145"/>
      <c r="IU35" s="145"/>
      <c r="IV35" s="145"/>
    </row>
    <row r="36" spans="10:256" ht="30">
      <c r="J36" s="244"/>
      <c r="K36" s="244"/>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5"/>
      <c r="CL36" s="145"/>
      <c r="CM36" s="145"/>
      <c r="CN36" s="145"/>
      <c r="CO36" s="145"/>
      <c r="CP36" s="145"/>
      <c r="CQ36" s="145"/>
      <c r="CR36" s="145"/>
      <c r="CS36" s="145"/>
      <c r="CT36" s="145"/>
      <c r="CU36" s="145"/>
      <c r="CV36" s="145"/>
      <c r="CW36" s="145"/>
      <c r="CX36" s="145"/>
      <c r="CY36" s="145"/>
      <c r="CZ36" s="145"/>
      <c r="DA36" s="145"/>
      <c r="DB36" s="145"/>
      <c r="DC36" s="145"/>
      <c r="DD36" s="145"/>
      <c r="DE36" s="145"/>
      <c r="DF36" s="145"/>
      <c r="DG36" s="145"/>
      <c r="DH36" s="145"/>
      <c r="DI36" s="145"/>
      <c r="DJ36" s="145"/>
      <c r="DK36" s="145"/>
      <c r="DL36" s="145"/>
      <c r="DM36" s="145"/>
      <c r="DN36" s="145"/>
      <c r="DO36" s="145"/>
      <c r="DP36" s="145"/>
      <c r="DQ36" s="145"/>
      <c r="DR36" s="145"/>
      <c r="DS36" s="145"/>
      <c r="DT36" s="145"/>
      <c r="DU36" s="145"/>
      <c r="DV36" s="145"/>
      <c r="DW36" s="145"/>
      <c r="DX36" s="145"/>
      <c r="DY36" s="145"/>
      <c r="DZ36" s="145"/>
      <c r="EA36" s="145"/>
      <c r="EB36" s="145"/>
      <c r="EC36" s="145"/>
      <c r="ED36" s="145"/>
      <c r="EE36" s="145"/>
      <c r="EF36" s="145"/>
      <c r="EG36" s="145"/>
      <c r="EH36" s="145"/>
      <c r="EI36" s="145"/>
      <c r="EJ36" s="145"/>
      <c r="EK36" s="145"/>
      <c r="EL36" s="145"/>
      <c r="EM36" s="145"/>
      <c r="EN36" s="145"/>
      <c r="EO36" s="145"/>
      <c r="EP36" s="145"/>
      <c r="EQ36" s="145"/>
      <c r="ER36" s="145"/>
      <c r="ES36" s="145"/>
      <c r="ET36" s="145"/>
      <c r="EU36" s="145"/>
      <c r="EV36" s="145"/>
      <c r="EW36" s="145"/>
      <c r="EX36" s="145"/>
      <c r="EY36" s="145"/>
      <c r="EZ36" s="145"/>
      <c r="FA36" s="145"/>
      <c r="FB36" s="145"/>
      <c r="FC36" s="145"/>
      <c r="FD36" s="145"/>
      <c r="FE36" s="145"/>
      <c r="FF36" s="145"/>
      <c r="FG36" s="145"/>
      <c r="FH36" s="145"/>
      <c r="FI36" s="145"/>
      <c r="FJ36" s="145"/>
      <c r="FK36" s="145"/>
      <c r="FL36" s="145"/>
      <c r="FM36" s="145"/>
      <c r="FN36" s="145"/>
      <c r="FO36" s="145"/>
      <c r="FP36" s="145"/>
      <c r="FQ36" s="145"/>
      <c r="FR36" s="145"/>
      <c r="FS36" s="145"/>
      <c r="FT36" s="145"/>
      <c r="FU36" s="145"/>
      <c r="FV36" s="145"/>
      <c r="FW36" s="145"/>
      <c r="FX36" s="145"/>
      <c r="FY36" s="145"/>
      <c r="FZ36" s="145"/>
      <c r="GA36" s="145"/>
      <c r="GB36" s="145"/>
      <c r="GC36" s="145"/>
      <c r="GD36" s="145"/>
      <c r="GE36" s="145"/>
      <c r="GF36" s="145"/>
      <c r="GG36" s="145"/>
      <c r="GH36" s="145"/>
      <c r="GI36" s="145"/>
      <c r="GJ36" s="145"/>
      <c r="GK36" s="145"/>
      <c r="GL36" s="145"/>
      <c r="GM36" s="145"/>
      <c r="GN36" s="145"/>
      <c r="GO36" s="145"/>
      <c r="GP36" s="145"/>
      <c r="GQ36" s="145"/>
      <c r="GR36" s="145"/>
      <c r="GS36" s="145"/>
      <c r="GT36" s="145"/>
      <c r="GU36" s="145"/>
      <c r="GV36" s="145"/>
      <c r="GW36" s="145"/>
      <c r="GX36" s="145"/>
      <c r="GY36" s="145"/>
      <c r="GZ36" s="145"/>
      <c r="HA36" s="145"/>
      <c r="HB36" s="145"/>
      <c r="HC36" s="145"/>
      <c r="HD36" s="145"/>
      <c r="HE36" s="145"/>
      <c r="HF36" s="145"/>
      <c r="HG36" s="145"/>
      <c r="HH36" s="145"/>
      <c r="HI36" s="145"/>
      <c r="HJ36" s="145"/>
      <c r="HK36" s="145"/>
      <c r="HL36" s="145"/>
      <c r="HM36" s="145"/>
      <c r="HN36" s="145"/>
      <c r="HO36" s="145"/>
      <c r="HP36" s="145"/>
      <c r="HQ36" s="145"/>
      <c r="HR36" s="145"/>
      <c r="HS36" s="145"/>
      <c r="HT36" s="145"/>
      <c r="HU36" s="145"/>
      <c r="HV36" s="145"/>
      <c r="HW36" s="145"/>
      <c r="HX36" s="145"/>
      <c r="HY36" s="145"/>
      <c r="HZ36" s="145"/>
      <c r="IA36" s="145"/>
      <c r="IB36" s="145"/>
      <c r="IC36" s="145"/>
      <c r="ID36" s="145"/>
      <c r="IE36" s="145"/>
      <c r="IF36" s="145"/>
      <c r="IG36" s="145"/>
      <c r="IH36" s="145"/>
      <c r="II36" s="145"/>
      <c r="IJ36" s="145"/>
      <c r="IK36" s="145"/>
      <c r="IL36" s="145"/>
      <c r="IM36" s="145"/>
      <c r="IN36" s="145"/>
      <c r="IO36" s="145"/>
      <c r="IP36" s="145"/>
      <c r="IQ36" s="145"/>
      <c r="IR36" s="145"/>
      <c r="IS36" s="145"/>
      <c r="IT36" s="145"/>
      <c r="IU36" s="145"/>
      <c r="IV36" s="145"/>
    </row>
    <row r="37" spans="10:256" ht="30">
      <c r="J37" s="244"/>
      <c r="K37" s="244"/>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145"/>
      <c r="CI37" s="145"/>
      <c r="CJ37" s="145"/>
      <c r="CK37" s="145"/>
      <c r="CL37" s="145"/>
      <c r="CM37" s="145"/>
      <c r="CN37" s="145"/>
      <c r="CO37" s="145"/>
      <c r="CP37" s="145"/>
      <c r="CQ37" s="145"/>
      <c r="CR37" s="145"/>
      <c r="CS37" s="145"/>
      <c r="CT37" s="145"/>
      <c r="CU37" s="145"/>
      <c r="CV37" s="145"/>
      <c r="CW37" s="145"/>
      <c r="CX37" s="145"/>
      <c r="CY37" s="145"/>
      <c r="CZ37" s="145"/>
      <c r="DA37" s="145"/>
      <c r="DB37" s="145"/>
      <c r="DC37" s="145"/>
      <c r="DD37" s="145"/>
      <c r="DE37" s="145"/>
      <c r="DF37" s="145"/>
      <c r="DG37" s="145"/>
      <c r="DH37" s="145"/>
      <c r="DI37" s="145"/>
      <c r="DJ37" s="145"/>
      <c r="DK37" s="145"/>
      <c r="DL37" s="145"/>
      <c r="DM37" s="145"/>
      <c r="DN37" s="145"/>
      <c r="DO37" s="145"/>
      <c r="DP37" s="145"/>
      <c r="DQ37" s="145"/>
      <c r="DR37" s="145"/>
      <c r="DS37" s="145"/>
      <c r="DT37" s="145"/>
      <c r="DU37" s="145"/>
      <c r="DV37" s="145"/>
      <c r="DW37" s="145"/>
      <c r="DX37" s="145"/>
      <c r="DY37" s="145"/>
      <c r="DZ37" s="145"/>
      <c r="EA37" s="145"/>
      <c r="EB37" s="145"/>
      <c r="EC37" s="145"/>
      <c r="ED37" s="145"/>
      <c r="EE37" s="145"/>
      <c r="EF37" s="145"/>
      <c r="EG37" s="145"/>
      <c r="EH37" s="145"/>
      <c r="EI37" s="145"/>
      <c r="EJ37" s="145"/>
      <c r="EK37" s="145"/>
      <c r="EL37" s="145"/>
      <c r="EM37" s="145"/>
      <c r="EN37" s="145"/>
      <c r="EO37" s="145"/>
      <c r="EP37" s="145"/>
      <c r="EQ37" s="145"/>
      <c r="ER37" s="145"/>
      <c r="ES37" s="145"/>
      <c r="ET37" s="145"/>
      <c r="EU37" s="145"/>
      <c r="EV37" s="145"/>
      <c r="EW37" s="145"/>
      <c r="EX37" s="145"/>
      <c r="EY37" s="145"/>
      <c r="EZ37" s="145"/>
      <c r="FA37" s="145"/>
      <c r="FB37" s="145"/>
      <c r="FC37" s="145"/>
      <c r="FD37" s="145"/>
      <c r="FE37" s="145"/>
      <c r="FF37" s="145"/>
      <c r="FG37" s="145"/>
      <c r="FH37" s="145"/>
      <c r="FI37" s="145"/>
      <c r="FJ37" s="145"/>
      <c r="FK37" s="145"/>
      <c r="FL37" s="145"/>
      <c r="FM37" s="145"/>
      <c r="FN37" s="145"/>
      <c r="FO37" s="145"/>
      <c r="FP37" s="145"/>
      <c r="FQ37" s="145"/>
      <c r="FR37" s="145"/>
      <c r="FS37" s="145"/>
      <c r="FT37" s="145"/>
      <c r="FU37" s="145"/>
      <c r="FV37" s="145"/>
      <c r="FW37" s="145"/>
      <c r="FX37" s="145"/>
      <c r="FY37" s="145"/>
      <c r="FZ37" s="145"/>
      <c r="GA37" s="145"/>
      <c r="GB37" s="145"/>
      <c r="GC37" s="145"/>
      <c r="GD37" s="145"/>
      <c r="GE37" s="145"/>
      <c r="GF37" s="145"/>
      <c r="GG37" s="145"/>
      <c r="GH37" s="145"/>
      <c r="GI37" s="145"/>
      <c r="GJ37" s="145"/>
      <c r="GK37" s="145"/>
      <c r="GL37" s="145"/>
      <c r="GM37" s="145"/>
      <c r="GN37" s="145"/>
      <c r="GO37" s="145"/>
      <c r="GP37" s="145"/>
      <c r="GQ37" s="145"/>
      <c r="GR37" s="145"/>
      <c r="GS37" s="145"/>
      <c r="GT37" s="145"/>
      <c r="GU37" s="145"/>
      <c r="GV37" s="145"/>
      <c r="GW37" s="145"/>
      <c r="GX37" s="145"/>
      <c r="GY37" s="145"/>
      <c r="GZ37" s="145"/>
      <c r="HA37" s="145"/>
      <c r="HB37" s="145"/>
      <c r="HC37" s="145"/>
      <c r="HD37" s="145"/>
      <c r="HE37" s="145"/>
      <c r="HF37" s="145"/>
      <c r="HG37" s="145"/>
      <c r="HH37" s="145"/>
      <c r="HI37" s="145"/>
      <c r="HJ37" s="145"/>
      <c r="HK37" s="145"/>
      <c r="HL37" s="145"/>
      <c r="HM37" s="145"/>
      <c r="HN37" s="145"/>
      <c r="HO37" s="145"/>
      <c r="HP37" s="145"/>
      <c r="HQ37" s="145"/>
      <c r="HR37" s="145"/>
      <c r="HS37" s="145"/>
      <c r="HT37" s="145"/>
      <c r="HU37" s="145"/>
      <c r="HV37" s="145"/>
      <c r="HW37" s="145"/>
      <c r="HX37" s="145"/>
      <c r="HY37" s="145"/>
      <c r="HZ37" s="145"/>
      <c r="IA37" s="145"/>
      <c r="IB37" s="145"/>
      <c r="IC37" s="145"/>
      <c r="ID37" s="145"/>
      <c r="IE37" s="145"/>
      <c r="IF37" s="145"/>
      <c r="IG37" s="145"/>
      <c r="IH37" s="145"/>
      <c r="II37" s="145"/>
      <c r="IJ37" s="145"/>
      <c r="IK37" s="145"/>
      <c r="IL37" s="145"/>
      <c r="IM37" s="145"/>
      <c r="IN37" s="145"/>
      <c r="IO37" s="145"/>
      <c r="IP37" s="145"/>
      <c r="IQ37" s="145"/>
      <c r="IR37" s="145"/>
      <c r="IS37" s="145"/>
      <c r="IT37" s="145"/>
      <c r="IU37" s="145"/>
      <c r="IV37" s="145"/>
    </row>
    <row r="38" spans="10:256" ht="30">
      <c r="J38" s="244"/>
      <c r="K38" s="244"/>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5"/>
      <c r="DR38" s="145"/>
      <c r="DS38" s="145"/>
      <c r="DT38" s="145"/>
      <c r="DU38" s="145"/>
      <c r="DV38" s="145"/>
      <c r="DW38" s="145"/>
      <c r="DX38" s="145"/>
      <c r="DY38" s="145"/>
      <c r="DZ38" s="145"/>
      <c r="EA38" s="145"/>
      <c r="EB38" s="145"/>
      <c r="EC38" s="145"/>
      <c r="ED38" s="145"/>
      <c r="EE38" s="145"/>
      <c r="EF38" s="145"/>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5"/>
      <c r="FF38" s="145"/>
      <c r="FG38" s="145"/>
      <c r="FH38" s="145"/>
      <c r="FI38" s="145"/>
      <c r="FJ38" s="145"/>
      <c r="FK38" s="145"/>
      <c r="FL38" s="145"/>
      <c r="FM38" s="145"/>
      <c r="FN38" s="145"/>
      <c r="FO38" s="145"/>
      <c r="FP38" s="145"/>
      <c r="FQ38" s="145"/>
      <c r="FR38" s="145"/>
      <c r="FS38" s="145"/>
      <c r="FT38" s="145"/>
      <c r="FU38" s="145"/>
      <c r="FV38" s="145"/>
      <c r="FW38" s="145"/>
      <c r="FX38" s="145"/>
      <c r="FY38" s="145"/>
      <c r="FZ38" s="145"/>
      <c r="GA38" s="145"/>
      <c r="GB38" s="145"/>
      <c r="GC38" s="145"/>
      <c r="GD38" s="145"/>
      <c r="GE38" s="145"/>
      <c r="GF38" s="145"/>
      <c r="GG38" s="145"/>
      <c r="GH38" s="145"/>
      <c r="GI38" s="145"/>
      <c r="GJ38" s="145"/>
      <c r="GK38" s="145"/>
      <c r="GL38" s="145"/>
      <c r="GM38" s="145"/>
      <c r="GN38" s="145"/>
      <c r="GO38" s="145"/>
      <c r="GP38" s="145"/>
      <c r="GQ38" s="145"/>
      <c r="GR38" s="145"/>
      <c r="GS38" s="145"/>
      <c r="GT38" s="145"/>
      <c r="GU38" s="145"/>
      <c r="GV38" s="145"/>
      <c r="GW38" s="145"/>
      <c r="GX38" s="145"/>
      <c r="GY38" s="145"/>
      <c r="GZ38" s="145"/>
      <c r="HA38" s="145"/>
      <c r="HB38" s="145"/>
      <c r="HC38" s="145"/>
      <c r="HD38" s="145"/>
      <c r="HE38" s="145"/>
      <c r="HF38" s="145"/>
      <c r="HG38" s="145"/>
      <c r="HH38" s="145"/>
      <c r="HI38" s="145"/>
      <c r="HJ38" s="145"/>
      <c r="HK38" s="145"/>
      <c r="HL38" s="145"/>
      <c r="HM38" s="145"/>
      <c r="HN38" s="145"/>
      <c r="HO38" s="145"/>
      <c r="HP38" s="145"/>
      <c r="HQ38" s="145"/>
      <c r="HR38" s="145"/>
      <c r="HS38" s="145"/>
      <c r="HT38" s="145"/>
      <c r="HU38" s="145"/>
      <c r="HV38" s="145"/>
      <c r="HW38" s="145"/>
      <c r="HX38" s="145"/>
      <c r="HY38" s="145"/>
      <c r="HZ38" s="145"/>
      <c r="IA38" s="145"/>
      <c r="IB38" s="145"/>
      <c r="IC38" s="145"/>
      <c r="ID38" s="145"/>
      <c r="IE38" s="145"/>
      <c r="IF38" s="145"/>
      <c r="IG38" s="145"/>
      <c r="IH38" s="145"/>
      <c r="II38" s="145"/>
      <c r="IJ38" s="145"/>
      <c r="IK38" s="145"/>
      <c r="IL38" s="145"/>
      <c r="IM38" s="145"/>
      <c r="IN38" s="145"/>
      <c r="IO38" s="145"/>
      <c r="IP38" s="145"/>
      <c r="IQ38" s="145"/>
      <c r="IR38" s="145"/>
      <c r="IS38" s="145"/>
      <c r="IT38" s="145"/>
      <c r="IU38" s="145"/>
      <c r="IV38" s="145"/>
    </row>
    <row r="39" spans="10:256" ht="30">
      <c r="J39" s="244"/>
      <c r="K39" s="244"/>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5"/>
      <c r="CD39" s="145"/>
      <c r="CE39" s="145"/>
      <c r="CF39" s="145"/>
      <c r="CG39" s="145"/>
      <c r="CH39" s="145"/>
      <c r="CI39" s="145"/>
      <c r="CJ39" s="145"/>
      <c r="CK39" s="145"/>
      <c r="CL39" s="145"/>
      <c r="CM39" s="145"/>
      <c r="CN39" s="145"/>
      <c r="CO39" s="145"/>
      <c r="CP39" s="145"/>
      <c r="CQ39" s="145"/>
      <c r="CR39" s="145"/>
      <c r="CS39" s="145"/>
      <c r="CT39" s="145"/>
      <c r="CU39" s="145"/>
      <c r="CV39" s="145"/>
      <c r="CW39" s="145"/>
      <c r="CX39" s="145"/>
      <c r="CY39" s="145"/>
      <c r="CZ39" s="145"/>
      <c r="DA39" s="145"/>
      <c r="DB39" s="145"/>
      <c r="DC39" s="145"/>
      <c r="DD39" s="145"/>
      <c r="DE39" s="145"/>
      <c r="DF39" s="145"/>
      <c r="DG39" s="145"/>
      <c r="DH39" s="145"/>
      <c r="DI39" s="145"/>
      <c r="DJ39" s="145"/>
      <c r="DK39" s="145"/>
      <c r="DL39" s="145"/>
      <c r="DM39" s="145"/>
      <c r="DN39" s="145"/>
      <c r="DO39" s="145"/>
      <c r="DP39" s="145"/>
      <c r="DQ39" s="145"/>
      <c r="DR39" s="145"/>
      <c r="DS39" s="145"/>
      <c r="DT39" s="145"/>
      <c r="DU39" s="145"/>
      <c r="DV39" s="145"/>
      <c r="DW39" s="145"/>
      <c r="DX39" s="145"/>
      <c r="DY39" s="145"/>
      <c r="DZ39" s="145"/>
      <c r="EA39" s="145"/>
      <c r="EB39" s="145"/>
      <c r="EC39" s="145"/>
      <c r="ED39" s="145"/>
      <c r="EE39" s="145"/>
      <c r="EF39" s="145"/>
      <c r="EG39" s="145"/>
      <c r="EH39" s="145"/>
      <c r="EI39" s="145"/>
      <c r="EJ39" s="145"/>
      <c r="EK39" s="145"/>
      <c r="EL39" s="145"/>
      <c r="EM39" s="145"/>
      <c r="EN39" s="145"/>
      <c r="EO39" s="145"/>
      <c r="EP39" s="145"/>
      <c r="EQ39" s="145"/>
      <c r="ER39" s="145"/>
      <c r="ES39" s="145"/>
      <c r="ET39" s="145"/>
      <c r="EU39" s="145"/>
      <c r="EV39" s="145"/>
      <c r="EW39" s="145"/>
      <c r="EX39" s="145"/>
      <c r="EY39" s="145"/>
      <c r="EZ39" s="145"/>
      <c r="FA39" s="145"/>
      <c r="FB39" s="145"/>
      <c r="FC39" s="145"/>
      <c r="FD39" s="145"/>
      <c r="FE39" s="145"/>
      <c r="FF39" s="145"/>
      <c r="FG39" s="145"/>
      <c r="FH39" s="145"/>
      <c r="FI39" s="145"/>
      <c r="FJ39" s="145"/>
      <c r="FK39" s="145"/>
      <c r="FL39" s="145"/>
      <c r="FM39" s="145"/>
      <c r="FN39" s="145"/>
      <c r="FO39" s="145"/>
      <c r="FP39" s="145"/>
      <c r="FQ39" s="145"/>
      <c r="FR39" s="145"/>
      <c r="FS39" s="145"/>
      <c r="FT39" s="145"/>
      <c r="FU39" s="145"/>
      <c r="FV39" s="145"/>
      <c r="FW39" s="145"/>
      <c r="FX39" s="145"/>
      <c r="FY39" s="145"/>
      <c r="FZ39" s="145"/>
      <c r="GA39" s="145"/>
      <c r="GB39" s="145"/>
      <c r="GC39" s="145"/>
      <c r="GD39" s="145"/>
      <c r="GE39" s="145"/>
      <c r="GF39" s="145"/>
      <c r="GG39" s="145"/>
      <c r="GH39" s="145"/>
      <c r="GI39" s="145"/>
      <c r="GJ39" s="145"/>
      <c r="GK39" s="145"/>
      <c r="GL39" s="145"/>
      <c r="GM39" s="145"/>
      <c r="GN39" s="145"/>
      <c r="GO39" s="145"/>
      <c r="GP39" s="145"/>
      <c r="GQ39" s="145"/>
      <c r="GR39" s="145"/>
      <c r="GS39" s="145"/>
      <c r="GT39" s="145"/>
      <c r="GU39" s="145"/>
      <c r="GV39" s="145"/>
      <c r="GW39" s="145"/>
      <c r="GX39" s="145"/>
      <c r="GY39" s="145"/>
      <c r="GZ39" s="145"/>
      <c r="HA39" s="145"/>
      <c r="HB39" s="145"/>
      <c r="HC39" s="145"/>
      <c r="HD39" s="145"/>
      <c r="HE39" s="145"/>
      <c r="HF39" s="145"/>
      <c r="HG39" s="145"/>
      <c r="HH39" s="145"/>
      <c r="HI39" s="145"/>
      <c r="HJ39" s="145"/>
      <c r="HK39" s="145"/>
      <c r="HL39" s="145"/>
      <c r="HM39" s="145"/>
      <c r="HN39" s="145"/>
      <c r="HO39" s="145"/>
      <c r="HP39" s="145"/>
      <c r="HQ39" s="145"/>
      <c r="HR39" s="145"/>
      <c r="HS39" s="145"/>
      <c r="HT39" s="145"/>
      <c r="HU39" s="145"/>
      <c r="HV39" s="145"/>
      <c r="HW39" s="145"/>
      <c r="HX39" s="145"/>
      <c r="HY39" s="145"/>
      <c r="HZ39" s="145"/>
      <c r="IA39" s="145"/>
      <c r="IB39" s="145"/>
      <c r="IC39" s="145"/>
      <c r="ID39" s="145"/>
      <c r="IE39" s="145"/>
      <c r="IF39" s="145"/>
      <c r="IG39" s="145"/>
      <c r="IH39" s="145"/>
      <c r="II39" s="145"/>
      <c r="IJ39" s="145"/>
      <c r="IK39" s="145"/>
      <c r="IL39" s="145"/>
      <c r="IM39" s="145"/>
      <c r="IN39" s="145"/>
      <c r="IO39" s="145"/>
      <c r="IP39" s="145"/>
      <c r="IQ39" s="145"/>
      <c r="IR39" s="145"/>
      <c r="IS39" s="145"/>
      <c r="IT39" s="145"/>
      <c r="IU39" s="145"/>
      <c r="IV39" s="145"/>
    </row>
    <row r="40" spans="10:256" ht="30">
      <c r="J40" s="244"/>
      <c r="K40" s="244"/>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45"/>
      <c r="CM40" s="145"/>
      <c r="CN40" s="145"/>
      <c r="CO40" s="145"/>
      <c r="CP40" s="145"/>
      <c r="CQ40" s="145"/>
      <c r="CR40" s="145"/>
      <c r="CS40" s="145"/>
      <c r="CT40" s="145"/>
      <c r="CU40" s="145"/>
      <c r="CV40" s="145"/>
      <c r="CW40" s="145"/>
      <c r="CX40" s="145"/>
      <c r="CY40" s="145"/>
      <c r="CZ40" s="145"/>
      <c r="DA40" s="145"/>
      <c r="DB40" s="145"/>
      <c r="DC40" s="145"/>
      <c r="DD40" s="145"/>
      <c r="DE40" s="145"/>
      <c r="DF40" s="145"/>
      <c r="DG40" s="145"/>
      <c r="DH40" s="145"/>
      <c r="DI40" s="145"/>
      <c r="DJ40" s="145"/>
      <c r="DK40" s="145"/>
      <c r="DL40" s="145"/>
      <c r="DM40" s="145"/>
      <c r="DN40" s="145"/>
      <c r="DO40" s="145"/>
      <c r="DP40" s="145"/>
      <c r="DQ40" s="145"/>
      <c r="DR40" s="145"/>
      <c r="DS40" s="145"/>
      <c r="DT40" s="145"/>
      <c r="DU40" s="145"/>
      <c r="DV40" s="145"/>
      <c r="DW40" s="145"/>
      <c r="DX40" s="145"/>
      <c r="DY40" s="145"/>
      <c r="DZ40" s="145"/>
      <c r="EA40" s="145"/>
      <c r="EB40" s="145"/>
      <c r="EC40" s="145"/>
      <c r="ED40" s="145"/>
      <c r="EE40" s="145"/>
      <c r="EF40" s="145"/>
      <c r="EG40" s="145"/>
      <c r="EH40" s="145"/>
      <c r="EI40" s="145"/>
      <c r="EJ40" s="145"/>
      <c r="EK40" s="145"/>
      <c r="EL40" s="145"/>
      <c r="EM40" s="145"/>
      <c r="EN40" s="145"/>
      <c r="EO40" s="145"/>
      <c r="EP40" s="145"/>
      <c r="EQ40" s="145"/>
      <c r="ER40" s="145"/>
      <c r="ES40" s="145"/>
      <c r="ET40" s="145"/>
      <c r="EU40" s="145"/>
      <c r="EV40" s="145"/>
      <c r="EW40" s="145"/>
      <c r="EX40" s="145"/>
      <c r="EY40" s="145"/>
      <c r="EZ40" s="145"/>
      <c r="FA40" s="145"/>
      <c r="FB40" s="145"/>
      <c r="FC40" s="145"/>
      <c r="FD40" s="145"/>
      <c r="FE40" s="145"/>
      <c r="FF40" s="145"/>
      <c r="FG40" s="145"/>
      <c r="FH40" s="145"/>
      <c r="FI40" s="145"/>
      <c r="FJ40" s="145"/>
      <c r="FK40" s="145"/>
      <c r="FL40" s="145"/>
      <c r="FM40" s="145"/>
      <c r="FN40" s="145"/>
      <c r="FO40" s="145"/>
      <c r="FP40" s="145"/>
      <c r="FQ40" s="145"/>
      <c r="FR40" s="145"/>
      <c r="FS40" s="145"/>
      <c r="FT40" s="145"/>
      <c r="FU40" s="145"/>
      <c r="FV40" s="145"/>
      <c r="FW40" s="145"/>
      <c r="FX40" s="145"/>
      <c r="FY40" s="145"/>
      <c r="FZ40" s="145"/>
      <c r="GA40" s="145"/>
      <c r="GB40" s="145"/>
      <c r="GC40" s="145"/>
      <c r="GD40" s="145"/>
      <c r="GE40" s="145"/>
      <c r="GF40" s="145"/>
      <c r="GG40" s="145"/>
      <c r="GH40" s="145"/>
      <c r="GI40" s="145"/>
      <c r="GJ40" s="145"/>
      <c r="GK40" s="145"/>
      <c r="GL40" s="145"/>
      <c r="GM40" s="145"/>
      <c r="GN40" s="145"/>
      <c r="GO40" s="145"/>
      <c r="GP40" s="145"/>
      <c r="GQ40" s="145"/>
      <c r="GR40" s="145"/>
      <c r="GS40" s="145"/>
      <c r="GT40" s="145"/>
      <c r="GU40" s="145"/>
      <c r="GV40" s="145"/>
      <c r="GW40" s="145"/>
      <c r="GX40" s="145"/>
      <c r="GY40" s="145"/>
      <c r="GZ40" s="145"/>
      <c r="HA40" s="145"/>
      <c r="HB40" s="145"/>
      <c r="HC40" s="145"/>
      <c r="HD40" s="145"/>
      <c r="HE40" s="145"/>
      <c r="HF40" s="145"/>
      <c r="HG40" s="145"/>
      <c r="HH40" s="145"/>
      <c r="HI40" s="145"/>
      <c r="HJ40" s="145"/>
      <c r="HK40" s="145"/>
      <c r="HL40" s="145"/>
      <c r="HM40" s="145"/>
      <c r="HN40" s="145"/>
      <c r="HO40" s="145"/>
      <c r="HP40" s="145"/>
      <c r="HQ40" s="145"/>
      <c r="HR40" s="145"/>
      <c r="HS40" s="145"/>
      <c r="HT40" s="145"/>
      <c r="HU40" s="145"/>
      <c r="HV40" s="145"/>
      <c r="HW40" s="145"/>
      <c r="HX40" s="145"/>
      <c r="HY40" s="145"/>
      <c r="HZ40" s="145"/>
      <c r="IA40" s="145"/>
      <c r="IB40" s="145"/>
      <c r="IC40" s="145"/>
      <c r="ID40" s="145"/>
      <c r="IE40" s="145"/>
      <c r="IF40" s="145"/>
      <c r="IG40" s="145"/>
      <c r="IH40" s="145"/>
      <c r="II40" s="145"/>
      <c r="IJ40" s="145"/>
      <c r="IK40" s="145"/>
      <c r="IL40" s="145"/>
      <c r="IM40" s="145"/>
      <c r="IN40" s="145"/>
      <c r="IO40" s="145"/>
      <c r="IP40" s="145"/>
      <c r="IQ40" s="145"/>
      <c r="IR40" s="145"/>
      <c r="IS40" s="145"/>
      <c r="IT40" s="145"/>
      <c r="IU40" s="145"/>
      <c r="IV40" s="145"/>
    </row>
    <row r="41" spans="10:256" ht="30">
      <c r="J41" s="244"/>
      <c r="K41" s="244"/>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c r="BZ41" s="145"/>
      <c r="CA41" s="145"/>
      <c r="CB41" s="145"/>
      <c r="CC41" s="145"/>
      <c r="CD41" s="145"/>
      <c r="CE41" s="145"/>
      <c r="CF41" s="145"/>
      <c r="CG41" s="145"/>
      <c r="CH41" s="145"/>
      <c r="CI41" s="145"/>
      <c r="CJ41" s="145"/>
      <c r="CK41" s="145"/>
      <c r="CL41" s="145"/>
      <c r="CM41" s="145"/>
      <c r="CN41" s="145"/>
      <c r="CO41" s="145"/>
      <c r="CP41" s="145"/>
      <c r="CQ41" s="145"/>
      <c r="CR41" s="145"/>
      <c r="CS41" s="145"/>
      <c r="CT41" s="145"/>
      <c r="CU41" s="145"/>
      <c r="CV41" s="145"/>
      <c r="CW41" s="145"/>
      <c r="CX41" s="145"/>
      <c r="CY41" s="145"/>
      <c r="CZ41" s="145"/>
      <c r="DA41" s="145"/>
      <c r="DB41" s="145"/>
      <c r="DC41" s="145"/>
      <c r="DD41" s="145"/>
      <c r="DE41" s="145"/>
      <c r="DF41" s="145"/>
      <c r="DG41" s="145"/>
      <c r="DH41" s="145"/>
      <c r="DI41" s="145"/>
      <c r="DJ41" s="145"/>
      <c r="DK41" s="145"/>
      <c r="DL41" s="145"/>
      <c r="DM41" s="145"/>
      <c r="DN41" s="145"/>
      <c r="DO41" s="145"/>
      <c r="DP41" s="145"/>
      <c r="DQ41" s="145"/>
      <c r="DR41" s="145"/>
      <c r="DS41" s="145"/>
      <c r="DT41" s="145"/>
      <c r="DU41" s="145"/>
      <c r="DV41" s="145"/>
      <c r="DW41" s="145"/>
      <c r="DX41" s="145"/>
      <c r="DY41" s="145"/>
      <c r="DZ41" s="145"/>
      <c r="EA41" s="145"/>
      <c r="EB41" s="145"/>
      <c r="EC41" s="145"/>
      <c r="ED41" s="145"/>
      <c r="EE41" s="145"/>
      <c r="EF41" s="145"/>
      <c r="EG41" s="145"/>
      <c r="EH41" s="145"/>
      <c r="EI41" s="145"/>
      <c r="EJ41" s="145"/>
      <c r="EK41" s="145"/>
      <c r="EL41" s="145"/>
      <c r="EM41" s="145"/>
      <c r="EN41" s="145"/>
      <c r="EO41" s="145"/>
      <c r="EP41" s="145"/>
      <c r="EQ41" s="145"/>
      <c r="ER41" s="145"/>
      <c r="ES41" s="145"/>
      <c r="ET41" s="145"/>
      <c r="EU41" s="145"/>
      <c r="EV41" s="145"/>
      <c r="EW41" s="145"/>
      <c r="EX41" s="145"/>
      <c r="EY41" s="145"/>
      <c r="EZ41" s="145"/>
      <c r="FA41" s="145"/>
      <c r="FB41" s="145"/>
      <c r="FC41" s="145"/>
      <c r="FD41" s="145"/>
      <c r="FE41" s="145"/>
      <c r="FF41" s="145"/>
      <c r="FG41" s="145"/>
      <c r="FH41" s="145"/>
      <c r="FI41" s="145"/>
      <c r="FJ41" s="145"/>
      <c r="FK41" s="145"/>
      <c r="FL41" s="145"/>
      <c r="FM41" s="145"/>
      <c r="FN41" s="145"/>
      <c r="FO41" s="145"/>
      <c r="FP41" s="145"/>
      <c r="FQ41" s="145"/>
      <c r="FR41" s="145"/>
      <c r="FS41" s="145"/>
      <c r="FT41" s="145"/>
      <c r="FU41" s="145"/>
      <c r="FV41" s="145"/>
      <c r="FW41" s="145"/>
      <c r="FX41" s="145"/>
      <c r="FY41" s="145"/>
      <c r="FZ41" s="145"/>
      <c r="GA41" s="145"/>
      <c r="GB41" s="145"/>
      <c r="GC41" s="145"/>
      <c r="GD41" s="145"/>
      <c r="GE41" s="145"/>
      <c r="GF41" s="145"/>
      <c r="GG41" s="145"/>
      <c r="GH41" s="145"/>
      <c r="GI41" s="145"/>
      <c r="GJ41" s="145"/>
      <c r="GK41" s="145"/>
      <c r="GL41" s="145"/>
      <c r="GM41" s="145"/>
      <c r="GN41" s="145"/>
      <c r="GO41" s="145"/>
      <c r="GP41" s="145"/>
      <c r="GQ41" s="145"/>
      <c r="GR41" s="145"/>
      <c r="GS41" s="145"/>
      <c r="GT41" s="145"/>
      <c r="GU41" s="145"/>
      <c r="GV41" s="145"/>
      <c r="GW41" s="145"/>
      <c r="GX41" s="145"/>
      <c r="GY41" s="145"/>
      <c r="GZ41" s="145"/>
      <c r="HA41" s="145"/>
      <c r="HB41" s="145"/>
      <c r="HC41" s="145"/>
      <c r="HD41" s="145"/>
      <c r="HE41" s="145"/>
      <c r="HF41" s="145"/>
      <c r="HG41" s="145"/>
      <c r="HH41" s="145"/>
      <c r="HI41" s="145"/>
      <c r="HJ41" s="145"/>
      <c r="HK41" s="145"/>
      <c r="HL41" s="145"/>
      <c r="HM41" s="145"/>
      <c r="HN41" s="145"/>
      <c r="HO41" s="145"/>
      <c r="HP41" s="145"/>
      <c r="HQ41" s="145"/>
      <c r="HR41" s="145"/>
      <c r="HS41" s="145"/>
      <c r="HT41" s="145"/>
      <c r="HU41" s="145"/>
      <c r="HV41" s="145"/>
      <c r="HW41" s="145"/>
      <c r="HX41" s="145"/>
      <c r="HY41" s="145"/>
      <c r="HZ41" s="145"/>
      <c r="IA41" s="145"/>
      <c r="IB41" s="145"/>
      <c r="IC41" s="145"/>
      <c r="ID41" s="145"/>
      <c r="IE41" s="145"/>
      <c r="IF41" s="145"/>
      <c r="IG41" s="145"/>
      <c r="IH41" s="145"/>
      <c r="II41" s="145"/>
      <c r="IJ41" s="145"/>
      <c r="IK41" s="145"/>
      <c r="IL41" s="145"/>
      <c r="IM41" s="145"/>
      <c r="IN41" s="145"/>
      <c r="IO41" s="145"/>
      <c r="IP41" s="145"/>
      <c r="IQ41" s="145"/>
      <c r="IR41" s="145"/>
      <c r="IS41" s="145"/>
      <c r="IT41" s="145"/>
      <c r="IU41" s="145"/>
      <c r="IV41" s="145"/>
    </row>
    <row r="42" spans="10:21" ht="30">
      <c r="J42" s="244"/>
      <c r="K42" s="244"/>
      <c r="N42" s="245"/>
      <c r="O42" s="245"/>
      <c r="P42" s="245"/>
      <c r="Q42" s="245"/>
      <c r="R42" s="245"/>
      <c r="S42" s="245"/>
      <c r="T42" s="245"/>
      <c r="U42" s="245"/>
    </row>
    <row r="43" spans="10:21" ht="30">
      <c r="J43" s="244"/>
      <c r="K43" s="244"/>
      <c r="N43" s="245"/>
      <c r="O43" s="245"/>
      <c r="P43" s="245"/>
      <c r="Q43" s="245"/>
      <c r="R43" s="245"/>
      <c r="S43" s="245"/>
      <c r="T43" s="245"/>
      <c r="U43" s="245"/>
    </row>
    <row r="44" spans="10:21" ht="30">
      <c r="J44" s="244"/>
      <c r="K44" s="244"/>
      <c r="N44" s="245"/>
      <c r="O44" s="245"/>
      <c r="P44" s="245"/>
      <c r="Q44" s="245"/>
      <c r="R44" s="245"/>
      <c r="S44" s="245"/>
      <c r="T44" s="245"/>
      <c r="U44" s="245"/>
    </row>
    <row r="45" spans="10:21" ht="30">
      <c r="J45" s="244"/>
      <c r="K45" s="244"/>
      <c r="N45" s="245"/>
      <c r="O45" s="245"/>
      <c r="P45" s="245"/>
      <c r="Q45" s="245"/>
      <c r="R45" s="245"/>
      <c r="S45" s="245"/>
      <c r="T45" s="245"/>
      <c r="U45" s="245"/>
    </row>
    <row r="46" spans="10:21" ht="30">
      <c r="J46" s="244"/>
      <c r="K46" s="244"/>
      <c r="N46" s="245"/>
      <c r="O46" s="245"/>
      <c r="P46" s="245"/>
      <c r="Q46" s="245"/>
      <c r="R46" s="245"/>
      <c r="S46" s="245"/>
      <c r="T46" s="245"/>
      <c r="U46" s="245"/>
    </row>
    <row r="47" spans="10:21" ht="30">
      <c r="J47" s="244"/>
      <c r="K47" s="244"/>
      <c r="N47" s="245"/>
      <c r="O47" s="245"/>
      <c r="P47" s="245"/>
      <c r="Q47" s="245"/>
      <c r="R47" s="245"/>
      <c r="S47" s="245"/>
      <c r="T47" s="245"/>
      <c r="U47" s="245"/>
    </row>
    <row r="48" spans="10:21" ht="30">
      <c r="J48" s="244"/>
      <c r="K48" s="244"/>
      <c r="N48" s="245"/>
      <c r="O48" s="245"/>
      <c r="P48" s="245"/>
      <c r="Q48" s="245"/>
      <c r="R48" s="245"/>
      <c r="S48" s="245"/>
      <c r="T48" s="245"/>
      <c r="U48" s="245"/>
    </row>
    <row r="49" spans="10:21" ht="30">
      <c r="J49" s="244"/>
      <c r="K49" s="244"/>
      <c r="N49" s="245"/>
      <c r="O49" s="245"/>
      <c r="P49" s="245"/>
      <c r="Q49" s="245"/>
      <c r="R49" s="245"/>
      <c r="S49" s="245"/>
      <c r="T49" s="245"/>
      <c r="U49" s="245"/>
    </row>
    <row r="50" spans="10:21" ht="30">
      <c r="J50" s="244"/>
      <c r="K50" s="244"/>
      <c r="N50" s="245"/>
      <c r="O50" s="245"/>
      <c r="P50" s="245"/>
      <c r="Q50" s="245"/>
      <c r="R50" s="245"/>
      <c r="S50" s="245"/>
      <c r="T50" s="245"/>
      <c r="U50" s="245"/>
    </row>
    <row r="51" spans="10:21" ht="30">
      <c r="J51" s="244"/>
      <c r="K51" s="244"/>
      <c r="N51" s="245"/>
      <c r="O51" s="245"/>
      <c r="P51" s="245"/>
      <c r="Q51" s="245"/>
      <c r="R51" s="245"/>
      <c r="S51" s="245"/>
      <c r="T51" s="245"/>
      <c r="U51" s="245"/>
    </row>
    <row r="52" spans="10:21" ht="30">
      <c r="J52" s="244"/>
      <c r="K52" s="244"/>
      <c r="N52" s="245"/>
      <c r="O52" s="245"/>
      <c r="P52" s="245"/>
      <c r="Q52" s="245"/>
      <c r="R52" s="245"/>
      <c r="S52" s="245"/>
      <c r="T52" s="245"/>
      <c r="U52" s="245"/>
    </row>
    <row r="53" spans="10:21" ht="30">
      <c r="J53" s="244"/>
      <c r="K53" s="244"/>
      <c r="N53" s="245"/>
      <c r="O53" s="245"/>
      <c r="P53" s="245"/>
      <c r="Q53" s="245"/>
      <c r="R53" s="245"/>
      <c r="S53" s="245"/>
      <c r="T53" s="245"/>
      <c r="U53" s="245"/>
    </row>
    <row r="54" spans="10:21" ht="30">
      <c r="J54" s="244"/>
      <c r="K54" s="244"/>
      <c r="N54" s="245"/>
      <c r="O54" s="245"/>
      <c r="P54" s="245"/>
      <c r="Q54" s="245"/>
      <c r="R54" s="245"/>
      <c r="S54" s="245"/>
      <c r="T54" s="245"/>
      <c r="U54" s="245"/>
    </row>
    <row r="55" spans="10:21" ht="30">
      <c r="J55" s="244"/>
      <c r="K55" s="244"/>
      <c r="N55" s="245"/>
      <c r="O55" s="245"/>
      <c r="P55" s="245"/>
      <c r="Q55" s="245"/>
      <c r="R55" s="245"/>
      <c r="S55" s="245"/>
      <c r="T55" s="245"/>
      <c r="U55" s="245"/>
    </row>
    <row r="56" spans="10:21" ht="30">
      <c r="J56" s="244"/>
      <c r="K56" s="244"/>
      <c r="N56" s="245"/>
      <c r="O56" s="245"/>
      <c r="P56" s="245"/>
      <c r="Q56" s="245"/>
      <c r="R56" s="245"/>
      <c r="S56" s="245"/>
      <c r="T56" s="245"/>
      <c r="U56" s="245"/>
    </row>
    <row r="57" spans="10:21" ht="30">
      <c r="J57" s="244"/>
      <c r="K57" s="244"/>
      <c r="N57" s="245"/>
      <c r="O57" s="245"/>
      <c r="P57" s="245"/>
      <c r="Q57" s="245"/>
      <c r="R57" s="245"/>
      <c r="S57" s="245"/>
      <c r="T57" s="245"/>
      <c r="U57" s="245"/>
    </row>
    <row r="58" spans="10:21" ht="30">
      <c r="J58" s="244"/>
      <c r="K58" s="244"/>
      <c r="N58" s="245"/>
      <c r="O58" s="245"/>
      <c r="P58" s="245"/>
      <c r="Q58" s="245"/>
      <c r="R58" s="245"/>
      <c r="S58" s="245"/>
      <c r="T58" s="245"/>
      <c r="U58" s="245"/>
    </row>
    <row r="59" spans="10:21" ht="30">
      <c r="J59" s="244"/>
      <c r="K59" s="244"/>
      <c r="N59" s="245"/>
      <c r="O59" s="245"/>
      <c r="P59" s="245"/>
      <c r="Q59" s="245"/>
      <c r="R59" s="245"/>
      <c r="S59" s="245"/>
      <c r="T59" s="245"/>
      <c r="U59" s="245"/>
    </row>
    <row r="60" spans="10:21" ht="30">
      <c r="J60" s="244"/>
      <c r="K60" s="244"/>
      <c r="N60" s="245"/>
      <c r="O60" s="245"/>
      <c r="P60" s="245"/>
      <c r="Q60" s="245"/>
      <c r="R60" s="245"/>
      <c r="S60" s="245"/>
      <c r="T60" s="245"/>
      <c r="U60" s="245"/>
    </row>
    <row r="61" spans="10:21" ht="30">
      <c r="J61" s="244"/>
      <c r="K61" s="244"/>
      <c r="N61" s="245"/>
      <c r="O61" s="245"/>
      <c r="P61" s="245"/>
      <c r="Q61" s="245"/>
      <c r="R61" s="245"/>
      <c r="S61" s="245"/>
      <c r="T61" s="245"/>
      <c r="U61" s="245"/>
    </row>
    <row r="62" spans="10:21" ht="30">
      <c r="J62" s="244"/>
      <c r="K62" s="244"/>
      <c r="N62" s="245"/>
      <c r="O62" s="245"/>
      <c r="P62" s="245"/>
      <c r="Q62" s="245"/>
      <c r="R62" s="245"/>
      <c r="S62" s="245"/>
      <c r="T62" s="245"/>
      <c r="U62" s="245"/>
    </row>
    <row r="63" spans="10:21" ht="30">
      <c r="J63" s="244"/>
      <c r="K63" s="244"/>
      <c r="N63" s="245"/>
      <c r="O63" s="245"/>
      <c r="P63" s="245"/>
      <c r="Q63" s="245"/>
      <c r="R63" s="245"/>
      <c r="S63" s="245"/>
      <c r="T63" s="245"/>
      <c r="U63" s="245"/>
    </row>
    <row r="64" spans="10:21" ht="30">
      <c r="J64" s="244"/>
      <c r="K64" s="244"/>
      <c r="N64" s="245"/>
      <c r="O64" s="245"/>
      <c r="P64" s="245"/>
      <c r="Q64" s="245"/>
      <c r="R64" s="245"/>
      <c r="S64" s="245"/>
      <c r="T64" s="245"/>
      <c r="U64" s="245"/>
    </row>
    <row r="65" spans="10:21" ht="30">
      <c r="J65" s="244"/>
      <c r="K65" s="244"/>
      <c r="N65" s="245"/>
      <c r="O65" s="245"/>
      <c r="P65" s="245"/>
      <c r="Q65" s="245"/>
      <c r="R65" s="245"/>
      <c r="S65" s="245"/>
      <c r="T65" s="245"/>
      <c r="U65" s="245"/>
    </row>
    <row r="66" spans="10:21" ht="30">
      <c r="J66" s="244"/>
      <c r="K66" s="244"/>
      <c r="N66" s="245"/>
      <c r="O66" s="245"/>
      <c r="P66" s="245"/>
      <c r="Q66" s="245"/>
      <c r="R66" s="245"/>
      <c r="S66" s="245"/>
      <c r="T66" s="245"/>
      <c r="U66" s="245"/>
    </row>
    <row r="67" spans="10:21" ht="30">
      <c r="J67" s="244"/>
      <c r="K67" s="244"/>
      <c r="N67" s="245"/>
      <c r="O67" s="245"/>
      <c r="P67" s="245"/>
      <c r="Q67" s="245"/>
      <c r="R67" s="245"/>
      <c r="S67" s="245"/>
      <c r="T67" s="245"/>
      <c r="U67" s="245"/>
    </row>
    <row r="68" spans="10:21" ht="30">
      <c r="J68" s="244"/>
      <c r="K68" s="244"/>
      <c r="N68" s="245"/>
      <c r="O68" s="245"/>
      <c r="P68" s="245"/>
      <c r="Q68" s="245"/>
      <c r="R68" s="245"/>
      <c r="S68" s="245"/>
      <c r="T68" s="245"/>
      <c r="U68" s="245"/>
    </row>
    <row r="69" spans="10:21" ht="30">
      <c r="J69" s="244"/>
      <c r="K69" s="244"/>
      <c r="N69" s="245"/>
      <c r="O69" s="245"/>
      <c r="P69" s="245"/>
      <c r="Q69" s="245"/>
      <c r="R69" s="245"/>
      <c r="S69" s="245"/>
      <c r="T69" s="245"/>
      <c r="U69" s="245"/>
    </row>
    <row r="70" spans="10:21" ht="30">
      <c r="J70" s="244"/>
      <c r="K70" s="244"/>
      <c r="N70" s="245"/>
      <c r="O70" s="245"/>
      <c r="P70" s="245"/>
      <c r="Q70" s="245"/>
      <c r="R70" s="245"/>
      <c r="S70" s="245"/>
      <c r="T70" s="245"/>
      <c r="U70" s="245"/>
    </row>
    <row r="71" spans="10:21" ht="30">
      <c r="J71" s="244"/>
      <c r="K71" s="244"/>
      <c r="N71" s="245"/>
      <c r="O71" s="245"/>
      <c r="P71" s="245"/>
      <c r="Q71" s="245"/>
      <c r="R71" s="245"/>
      <c r="S71" s="245"/>
      <c r="T71" s="245"/>
      <c r="U71" s="245"/>
    </row>
    <row r="72" spans="10:21" ht="30">
      <c r="J72" s="244"/>
      <c r="K72" s="244"/>
      <c r="N72" s="245"/>
      <c r="O72" s="245"/>
      <c r="P72" s="245"/>
      <c r="Q72" s="245"/>
      <c r="R72" s="245"/>
      <c r="S72" s="245"/>
      <c r="T72" s="245"/>
      <c r="U72" s="245"/>
    </row>
    <row r="73" spans="10:21" ht="30">
      <c r="J73" s="244"/>
      <c r="K73" s="244"/>
      <c r="N73" s="245"/>
      <c r="O73" s="245"/>
      <c r="P73" s="245"/>
      <c r="Q73" s="245"/>
      <c r="R73" s="245"/>
      <c r="S73" s="245"/>
      <c r="T73" s="245"/>
      <c r="U73" s="245"/>
    </row>
    <row r="74" spans="10:21" ht="30">
      <c r="J74" s="244"/>
      <c r="K74" s="244"/>
      <c r="N74" s="245"/>
      <c r="O74" s="245"/>
      <c r="P74" s="245"/>
      <c r="Q74" s="245"/>
      <c r="R74" s="245"/>
      <c r="S74" s="245"/>
      <c r="T74" s="245"/>
      <c r="U74" s="245"/>
    </row>
    <row r="75" spans="10:21" ht="30">
      <c r="J75" s="244"/>
      <c r="K75" s="244"/>
      <c r="N75" s="245"/>
      <c r="O75" s="245"/>
      <c r="P75" s="245"/>
      <c r="Q75" s="245"/>
      <c r="R75" s="245"/>
      <c r="S75" s="245"/>
      <c r="T75" s="245"/>
      <c r="U75" s="245"/>
    </row>
    <row r="76" spans="10:21" ht="30">
      <c r="J76" s="244"/>
      <c r="K76" s="244"/>
      <c r="N76" s="245"/>
      <c r="O76" s="245"/>
      <c r="P76" s="245"/>
      <c r="Q76" s="245"/>
      <c r="R76" s="245"/>
      <c r="S76" s="245"/>
      <c r="T76" s="245"/>
      <c r="U76" s="245"/>
    </row>
    <row r="77" spans="10:21" ht="30">
      <c r="J77" s="244"/>
      <c r="K77" s="244"/>
      <c r="N77" s="245"/>
      <c r="O77" s="245"/>
      <c r="P77" s="245"/>
      <c r="Q77" s="245"/>
      <c r="R77" s="245"/>
      <c r="S77" s="245"/>
      <c r="T77" s="245"/>
      <c r="U77" s="245"/>
    </row>
    <row r="78" spans="10:21" ht="30">
      <c r="J78" s="244"/>
      <c r="K78" s="244"/>
      <c r="N78" s="245"/>
      <c r="O78" s="245"/>
      <c r="P78" s="245"/>
      <c r="Q78" s="245"/>
      <c r="R78" s="245"/>
      <c r="S78" s="245"/>
      <c r="T78" s="245"/>
      <c r="U78" s="245"/>
    </row>
    <row r="79" spans="10:21" ht="30">
      <c r="J79" s="244"/>
      <c r="K79" s="244"/>
      <c r="N79" s="245"/>
      <c r="O79" s="245"/>
      <c r="P79" s="245"/>
      <c r="Q79" s="245"/>
      <c r="R79" s="245"/>
      <c r="S79" s="245"/>
      <c r="T79" s="245"/>
      <c r="U79" s="245"/>
    </row>
    <row r="80" spans="10:21" ht="30">
      <c r="J80" s="244"/>
      <c r="K80" s="244"/>
      <c r="N80" s="245"/>
      <c r="O80" s="245"/>
      <c r="P80" s="245"/>
      <c r="Q80" s="245"/>
      <c r="R80" s="245"/>
      <c r="S80" s="245"/>
      <c r="T80" s="245"/>
      <c r="U80" s="245"/>
    </row>
    <row r="81" spans="10:21" ht="30">
      <c r="J81" s="244"/>
      <c r="K81" s="244"/>
      <c r="N81" s="245"/>
      <c r="O81" s="245"/>
      <c r="P81" s="245"/>
      <c r="Q81" s="245"/>
      <c r="R81" s="245"/>
      <c r="S81" s="245"/>
      <c r="T81" s="245"/>
      <c r="U81" s="245"/>
    </row>
    <row r="82" spans="10:21" ht="30">
      <c r="J82" s="244"/>
      <c r="K82" s="244"/>
      <c r="N82" s="245"/>
      <c r="O82" s="245"/>
      <c r="P82" s="245"/>
      <c r="Q82" s="245"/>
      <c r="R82" s="245"/>
      <c r="S82" s="245"/>
      <c r="T82" s="245"/>
      <c r="U82" s="245"/>
    </row>
    <row r="83" spans="10:21" ht="30">
      <c r="J83" s="244"/>
      <c r="K83" s="247"/>
      <c r="N83" s="245"/>
      <c r="O83" s="245"/>
      <c r="P83" s="245"/>
      <c r="Q83" s="245"/>
      <c r="R83" s="245"/>
      <c r="S83" s="245"/>
      <c r="T83" s="245"/>
      <c r="U83" s="245"/>
    </row>
    <row r="84" spans="10:21" ht="30">
      <c r="J84" s="244"/>
      <c r="K84" s="244"/>
      <c r="N84" s="245"/>
      <c r="O84" s="245"/>
      <c r="P84" s="245"/>
      <c r="Q84" s="245"/>
      <c r="R84" s="245"/>
      <c r="S84" s="245"/>
      <c r="T84" s="245"/>
      <c r="U84" s="245"/>
    </row>
    <row r="85" spans="10:21" ht="30">
      <c r="J85" s="244"/>
      <c r="K85" s="244"/>
      <c r="N85" s="245"/>
      <c r="O85" s="245"/>
      <c r="P85" s="245"/>
      <c r="Q85" s="245"/>
      <c r="R85" s="245"/>
      <c r="S85" s="245"/>
      <c r="T85" s="245"/>
      <c r="U85" s="245"/>
    </row>
    <row r="86" spans="10:21" ht="30">
      <c r="J86" s="244"/>
      <c r="K86" s="244"/>
      <c r="N86" s="245"/>
      <c r="O86" s="245"/>
      <c r="P86" s="245"/>
      <c r="Q86" s="245"/>
      <c r="R86" s="245"/>
      <c r="S86" s="245"/>
      <c r="T86" s="245"/>
      <c r="U86" s="245"/>
    </row>
    <row r="87" spans="10:21" ht="30">
      <c r="J87" s="244"/>
      <c r="K87" s="244"/>
      <c r="N87" s="245"/>
      <c r="O87" s="245"/>
      <c r="P87" s="245"/>
      <c r="Q87" s="245"/>
      <c r="R87" s="245"/>
      <c r="S87" s="245"/>
      <c r="T87" s="245"/>
      <c r="U87" s="245"/>
    </row>
    <row r="88" spans="10:21" ht="30">
      <c r="J88" s="244"/>
      <c r="K88" s="244"/>
      <c r="N88" s="245"/>
      <c r="O88" s="245"/>
      <c r="P88" s="245"/>
      <c r="Q88" s="245"/>
      <c r="R88" s="245"/>
      <c r="S88" s="245"/>
      <c r="T88" s="245"/>
      <c r="U88" s="245"/>
    </row>
    <row r="89" spans="10:21" ht="30">
      <c r="J89" s="244"/>
      <c r="K89" s="244"/>
      <c r="N89" s="245"/>
      <c r="O89" s="245"/>
      <c r="P89" s="245"/>
      <c r="Q89" s="245"/>
      <c r="R89" s="245"/>
      <c r="S89" s="245"/>
      <c r="T89" s="245"/>
      <c r="U89" s="245"/>
    </row>
    <row r="90" spans="10:21" ht="30">
      <c r="J90" s="244"/>
      <c r="K90" s="244"/>
      <c r="N90" s="245"/>
      <c r="O90" s="245"/>
      <c r="P90" s="245"/>
      <c r="Q90" s="245"/>
      <c r="R90" s="245"/>
      <c r="S90" s="245"/>
      <c r="T90" s="245"/>
      <c r="U90" s="245"/>
    </row>
    <row r="91" spans="10:21" ht="30">
      <c r="J91" s="244"/>
      <c r="K91" s="244"/>
      <c r="N91" s="245"/>
      <c r="O91" s="245"/>
      <c r="P91" s="245"/>
      <c r="Q91" s="245"/>
      <c r="R91" s="245"/>
      <c r="S91" s="245"/>
      <c r="T91" s="245"/>
      <c r="U91" s="245"/>
    </row>
    <row r="92" spans="10:21" ht="30">
      <c r="J92" s="244"/>
      <c r="K92" s="244"/>
      <c r="N92" s="245"/>
      <c r="O92" s="245"/>
      <c r="P92" s="245"/>
      <c r="Q92" s="245"/>
      <c r="R92" s="245"/>
      <c r="S92" s="245"/>
      <c r="T92" s="245"/>
      <c r="U92" s="245"/>
    </row>
    <row r="93" spans="10:21" ht="30">
      <c r="J93" s="244"/>
      <c r="K93" s="244"/>
      <c r="N93" s="245"/>
      <c r="O93" s="245"/>
      <c r="P93" s="245"/>
      <c r="Q93" s="245"/>
      <c r="R93" s="245"/>
      <c r="S93" s="245"/>
      <c r="T93" s="245"/>
      <c r="U93" s="245"/>
    </row>
    <row r="94" spans="10:21" ht="30">
      <c r="J94" s="244"/>
      <c r="K94" s="244"/>
      <c r="N94" s="245"/>
      <c r="O94" s="245"/>
      <c r="P94" s="245"/>
      <c r="Q94" s="245"/>
      <c r="R94" s="245"/>
      <c r="S94" s="245"/>
      <c r="T94" s="245"/>
      <c r="U94" s="245"/>
    </row>
    <row r="95" spans="10:21" ht="30">
      <c r="J95" s="244"/>
      <c r="K95" s="244"/>
      <c r="N95" s="245"/>
      <c r="O95" s="245"/>
      <c r="P95" s="245"/>
      <c r="Q95" s="245"/>
      <c r="R95" s="245"/>
      <c r="S95" s="245"/>
      <c r="T95" s="245"/>
      <c r="U95" s="245"/>
    </row>
    <row r="96" spans="10:21" ht="30">
      <c r="J96" s="244"/>
      <c r="K96" s="244"/>
      <c r="N96" s="245"/>
      <c r="O96" s="245"/>
      <c r="P96" s="245"/>
      <c r="Q96" s="245"/>
      <c r="R96" s="245"/>
      <c r="S96" s="245"/>
      <c r="T96" s="245"/>
      <c r="U96" s="245"/>
    </row>
    <row r="97" spans="10:21" ht="30">
      <c r="J97" s="244"/>
      <c r="K97" s="244"/>
      <c r="N97" s="245"/>
      <c r="O97" s="245"/>
      <c r="P97" s="245"/>
      <c r="Q97" s="245"/>
      <c r="R97" s="245"/>
      <c r="S97" s="245"/>
      <c r="T97" s="245"/>
      <c r="U97" s="245"/>
    </row>
    <row r="98" spans="10:21" ht="30">
      <c r="J98" s="244"/>
      <c r="K98" s="244"/>
      <c r="N98" s="245"/>
      <c r="O98" s="245"/>
      <c r="P98" s="245"/>
      <c r="Q98" s="245"/>
      <c r="R98" s="245"/>
      <c r="S98" s="245"/>
      <c r="T98" s="245"/>
      <c r="U98" s="245"/>
    </row>
    <row r="99" spans="10:21" ht="30">
      <c r="J99" s="244"/>
      <c r="K99" s="244"/>
      <c r="N99" s="245"/>
      <c r="O99" s="245"/>
      <c r="P99" s="245"/>
      <c r="Q99" s="245"/>
      <c r="R99" s="245"/>
      <c r="S99" s="245"/>
      <c r="T99" s="245"/>
      <c r="U99" s="245"/>
    </row>
    <row r="100" spans="10:21" ht="30">
      <c r="J100" s="244"/>
      <c r="K100" s="244"/>
      <c r="N100" s="245"/>
      <c r="O100" s="245"/>
      <c r="P100" s="245"/>
      <c r="Q100" s="245"/>
      <c r="R100" s="245"/>
      <c r="S100" s="245"/>
      <c r="T100" s="245"/>
      <c r="U100" s="245"/>
    </row>
    <row r="101" spans="10:21" ht="30">
      <c r="J101" s="244"/>
      <c r="K101" s="244"/>
      <c r="N101" s="245"/>
      <c r="O101" s="245"/>
      <c r="P101" s="245"/>
      <c r="Q101" s="245"/>
      <c r="R101" s="245"/>
      <c r="S101" s="245"/>
      <c r="T101" s="245"/>
      <c r="U101" s="245"/>
    </row>
    <row r="102" spans="10:21" ht="30">
      <c r="J102" s="244"/>
      <c r="K102" s="244"/>
      <c r="N102" s="245"/>
      <c r="O102" s="245"/>
      <c r="P102" s="245"/>
      <c r="Q102" s="245"/>
      <c r="R102" s="245"/>
      <c r="S102" s="245"/>
      <c r="T102" s="245"/>
      <c r="U102" s="245"/>
    </row>
    <row r="103" spans="10:21" ht="30">
      <c r="J103" s="244"/>
      <c r="K103" s="244"/>
      <c r="N103" s="245"/>
      <c r="O103" s="245"/>
      <c r="P103" s="245"/>
      <c r="Q103" s="245"/>
      <c r="R103" s="245"/>
      <c r="S103" s="245"/>
      <c r="T103" s="245"/>
      <c r="U103" s="245"/>
    </row>
    <row r="104" spans="10:21" ht="30">
      <c r="J104" s="244"/>
      <c r="K104" s="244"/>
      <c r="N104" s="245"/>
      <c r="O104" s="245"/>
      <c r="P104" s="245"/>
      <c r="Q104" s="245"/>
      <c r="R104" s="245"/>
      <c r="S104" s="245"/>
      <c r="T104" s="245"/>
      <c r="U104" s="245"/>
    </row>
    <row r="105" spans="10:21" ht="30">
      <c r="J105" s="244"/>
      <c r="K105" s="244"/>
      <c r="N105" s="245"/>
      <c r="O105" s="245"/>
      <c r="P105" s="245"/>
      <c r="Q105" s="245"/>
      <c r="R105" s="245"/>
      <c r="S105" s="245"/>
      <c r="T105" s="245"/>
      <c r="U105" s="245"/>
    </row>
    <row r="106" spans="10:21" ht="30">
      <c r="J106" s="244"/>
      <c r="K106" s="244"/>
      <c r="N106" s="245"/>
      <c r="O106" s="245"/>
      <c r="P106" s="245"/>
      <c r="Q106" s="245"/>
      <c r="R106" s="245"/>
      <c r="S106" s="245"/>
      <c r="T106" s="245"/>
      <c r="U106" s="245"/>
    </row>
    <row r="107" spans="10:21" ht="30">
      <c r="J107" s="244"/>
      <c r="K107" s="244"/>
      <c r="N107" s="245"/>
      <c r="O107" s="245"/>
      <c r="P107" s="245"/>
      <c r="Q107" s="245"/>
      <c r="R107" s="245"/>
      <c r="S107" s="245"/>
      <c r="T107" s="245"/>
      <c r="U107" s="245"/>
    </row>
    <row r="108" spans="10:21" ht="30">
      <c r="J108" s="244"/>
      <c r="K108" s="244"/>
      <c r="N108" s="245"/>
      <c r="O108" s="245"/>
      <c r="P108" s="245"/>
      <c r="Q108" s="245"/>
      <c r="R108" s="245"/>
      <c r="S108" s="245"/>
      <c r="T108" s="245"/>
      <c r="U108" s="245"/>
    </row>
    <row r="109" spans="10:21" ht="30">
      <c r="J109" s="244"/>
      <c r="K109" s="244"/>
      <c r="N109" s="245"/>
      <c r="O109" s="245"/>
      <c r="P109" s="245"/>
      <c r="Q109" s="245"/>
      <c r="R109" s="245"/>
      <c r="S109" s="245"/>
      <c r="T109" s="245"/>
      <c r="U109" s="245"/>
    </row>
    <row r="110" spans="10:21" ht="30">
      <c r="J110" s="244"/>
      <c r="K110" s="244"/>
      <c r="N110" s="245"/>
      <c r="O110" s="245"/>
      <c r="P110" s="245"/>
      <c r="Q110" s="245"/>
      <c r="R110" s="245"/>
      <c r="S110" s="245"/>
      <c r="T110" s="245"/>
      <c r="U110" s="245"/>
    </row>
    <row r="111" spans="10:21" ht="30">
      <c r="J111" s="244"/>
      <c r="K111" s="244"/>
      <c r="N111" s="245"/>
      <c r="O111" s="245"/>
      <c r="P111" s="245"/>
      <c r="Q111" s="245"/>
      <c r="R111" s="245"/>
      <c r="S111" s="245"/>
      <c r="T111" s="245"/>
      <c r="U111" s="245"/>
    </row>
    <row r="112" spans="10:21" ht="30">
      <c r="J112" s="244"/>
      <c r="K112" s="244"/>
      <c r="N112" s="245"/>
      <c r="O112" s="245"/>
      <c r="P112" s="245"/>
      <c r="Q112" s="245"/>
      <c r="R112" s="245"/>
      <c r="S112" s="245"/>
      <c r="T112" s="245"/>
      <c r="U112" s="245"/>
    </row>
    <row r="113" spans="10:21" ht="30">
      <c r="J113" s="244"/>
      <c r="K113" s="244"/>
      <c r="N113" s="245"/>
      <c r="O113" s="245"/>
      <c r="P113" s="245"/>
      <c r="Q113" s="245"/>
      <c r="R113" s="245"/>
      <c r="S113" s="245"/>
      <c r="T113" s="245"/>
      <c r="U113" s="245"/>
    </row>
    <row r="114" spans="10:21" ht="30">
      <c r="J114" s="244"/>
      <c r="K114" s="244"/>
      <c r="N114" s="245"/>
      <c r="O114" s="245"/>
      <c r="P114" s="245"/>
      <c r="Q114" s="245"/>
      <c r="R114" s="245"/>
      <c r="S114" s="245"/>
      <c r="T114" s="245"/>
      <c r="U114" s="245"/>
    </row>
    <row r="115" spans="10:21" ht="30">
      <c r="J115" s="244"/>
      <c r="K115" s="244"/>
      <c r="N115" s="245"/>
      <c r="O115" s="245"/>
      <c r="P115" s="245"/>
      <c r="Q115" s="245"/>
      <c r="R115" s="245"/>
      <c r="S115" s="245"/>
      <c r="T115" s="245"/>
      <c r="U115" s="245"/>
    </row>
    <row r="116" spans="10:21" ht="30">
      <c r="J116" s="244"/>
      <c r="K116" s="244"/>
      <c r="N116" s="245"/>
      <c r="O116" s="245"/>
      <c r="P116" s="245"/>
      <c r="Q116" s="245"/>
      <c r="R116" s="245"/>
      <c r="S116" s="245"/>
      <c r="T116" s="245"/>
      <c r="U116" s="245"/>
    </row>
    <row r="117" spans="10:21" ht="30">
      <c r="J117" s="244"/>
      <c r="K117" s="244"/>
      <c r="N117" s="245"/>
      <c r="O117" s="245"/>
      <c r="P117" s="245"/>
      <c r="Q117" s="245"/>
      <c r="R117" s="245"/>
      <c r="S117" s="245"/>
      <c r="T117" s="245"/>
      <c r="U117" s="245"/>
    </row>
    <row r="118" spans="10:21" ht="30">
      <c r="J118" s="244"/>
      <c r="K118" s="244"/>
      <c r="N118" s="245"/>
      <c r="O118" s="245"/>
      <c r="P118" s="245"/>
      <c r="Q118" s="245"/>
      <c r="R118" s="245"/>
      <c r="S118" s="245"/>
      <c r="T118" s="245"/>
      <c r="U118" s="245"/>
    </row>
    <row r="119" spans="10:21" ht="30">
      <c r="J119" s="244"/>
      <c r="K119" s="244"/>
      <c r="N119" s="245"/>
      <c r="O119" s="245"/>
      <c r="P119" s="245"/>
      <c r="Q119" s="245"/>
      <c r="R119" s="245"/>
      <c r="S119" s="245"/>
      <c r="T119" s="245"/>
      <c r="U119" s="245"/>
    </row>
    <row r="120" spans="10:21" ht="30">
      <c r="J120" s="244"/>
      <c r="K120" s="244"/>
      <c r="N120" s="245"/>
      <c r="O120" s="245"/>
      <c r="P120" s="245"/>
      <c r="Q120" s="245"/>
      <c r="R120" s="245"/>
      <c r="S120" s="245"/>
      <c r="T120" s="245"/>
      <c r="U120" s="245"/>
    </row>
    <row r="121" spans="10:21" ht="30">
      <c r="J121" s="244"/>
      <c r="K121" s="244"/>
      <c r="N121" s="245"/>
      <c r="O121" s="245"/>
      <c r="P121" s="245"/>
      <c r="Q121" s="245"/>
      <c r="R121" s="245"/>
      <c r="S121" s="245"/>
      <c r="T121" s="245"/>
      <c r="U121" s="245"/>
    </row>
    <row r="122" spans="10:21" ht="30">
      <c r="J122" s="244"/>
      <c r="K122" s="244"/>
      <c r="N122" s="245"/>
      <c r="O122" s="245"/>
      <c r="P122" s="245"/>
      <c r="Q122" s="245"/>
      <c r="R122" s="245"/>
      <c r="S122" s="245"/>
      <c r="T122" s="245"/>
      <c r="U122" s="245"/>
    </row>
    <row r="123" spans="10:21" ht="30">
      <c r="J123" s="244"/>
      <c r="K123" s="244"/>
      <c r="N123" s="245"/>
      <c r="O123" s="245"/>
      <c r="P123" s="245"/>
      <c r="Q123" s="245"/>
      <c r="R123" s="245"/>
      <c r="S123" s="245"/>
      <c r="T123" s="245"/>
      <c r="U123" s="245"/>
    </row>
    <row r="124" spans="10:21" ht="30">
      <c r="J124" s="244"/>
      <c r="K124" s="244"/>
      <c r="N124" s="245"/>
      <c r="O124" s="245"/>
      <c r="P124" s="245"/>
      <c r="Q124" s="245"/>
      <c r="R124" s="245"/>
      <c r="S124" s="245"/>
      <c r="T124" s="245"/>
      <c r="U124" s="245"/>
    </row>
    <row r="125" spans="10:21" ht="30">
      <c r="J125" s="244"/>
      <c r="K125" s="244"/>
      <c r="N125" s="245"/>
      <c r="O125" s="245"/>
      <c r="P125" s="245"/>
      <c r="Q125" s="245"/>
      <c r="R125" s="245"/>
      <c r="S125" s="245"/>
      <c r="T125" s="245"/>
      <c r="U125" s="245"/>
    </row>
    <row r="126" spans="10:21" ht="30">
      <c r="J126" s="244"/>
      <c r="K126" s="244"/>
      <c r="N126" s="245"/>
      <c r="O126" s="245"/>
      <c r="P126" s="245"/>
      <c r="Q126" s="245"/>
      <c r="R126" s="245"/>
      <c r="S126" s="245"/>
      <c r="T126" s="245"/>
      <c r="U126" s="245"/>
    </row>
    <row r="127" spans="10:21" ht="30">
      <c r="J127" s="244"/>
      <c r="K127" s="244"/>
      <c r="N127" s="245"/>
      <c r="O127" s="245"/>
      <c r="P127" s="245"/>
      <c r="Q127" s="245"/>
      <c r="R127" s="245"/>
      <c r="S127" s="245"/>
      <c r="T127" s="245"/>
      <c r="U127" s="245"/>
    </row>
    <row r="128" spans="10:21" ht="30">
      <c r="J128" s="244"/>
      <c r="K128" s="244"/>
      <c r="N128" s="245"/>
      <c r="O128" s="245"/>
      <c r="P128" s="245"/>
      <c r="Q128" s="245"/>
      <c r="R128" s="245"/>
      <c r="S128" s="245"/>
      <c r="T128" s="245"/>
      <c r="U128" s="245"/>
    </row>
    <row r="129" spans="10:21" ht="30">
      <c r="J129" s="244"/>
      <c r="K129" s="244"/>
      <c r="N129" s="245"/>
      <c r="O129" s="245"/>
      <c r="P129" s="245"/>
      <c r="Q129" s="245"/>
      <c r="R129" s="245"/>
      <c r="S129" s="245"/>
      <c r="T129" s="245"/>
      <c r="U129" s="245"/>
    </row>
    <row r="130" spans="10:21" ht="30">
      <c r="J130" s="244"/>
      <c r="K130" s="244"/>
      <c r="N130" s="245"/>
      <c r="O130" s="245"/>
      <c r="P130" s="245"/>
      <c r="Q130" s="245"/>
      <c r="R130" s="245"/>
      <c r="S130" s="245"/>
      <c r="T130" s="245"/>
      <c r="U130" s="245"/>
    </row>
    <row r="131" spans="10:21" ht="30">
      <c r="J131" s="244"/>
      <c r="K131" s="244"/>
      <c r="N131" s="245"/>
      <c r="O131" s="245"/>
      <c r="P131" s="245"/>
      <c r="Q131" s="245"/>
      <c r="R131" s="245"/>
      <c r="S131" s="245"/>
      <c r="T131" s="245"/>
      <c r="U131" s="245"/>
    </row>
    <row r="132" spans="10:21" ht="30">
      <c r="J132" s="244"/>
      <c r="K132" s="244"/>
      <c r="N132" s="245"/>
      <c r="O132" s="245"/>
      <c r="P132" s="245"/>
      <c r="Q132" s="245"/>
      <c r="R132" s="245"/>
      <c r="S132" s="245"/>
      <c r="T132" s="245"/>
      <c r="U132" s="245"/>
    </row>
    <row r="133" spans="10:21" ht="30">
      <c r="J133" s="244"/>
      <c r="K133" s="244"/>
      <c r="N133" s="245"/>
      <c r="O133" s="245"/>
      <c r="P133" s="245"/>
      <c r="Q133" s="245"/>
      <c r="R133" s="245"/>
      <c r="S133" s="245"/>
      <c r="T133" s="245"/>
      <c r="U133" s="245"/>
    </row>
    <row r="134" spans="10:21" ht="30">
      <c r="J134" s="244"/>
      <c r="K134" s="244"/>
      <c r="N134" s="245"/>
      <c r="O134" s="245"/>
      <c r="P134" s="245"/>
      <c r="Q134" s="245"/>
      <c r="R134" s="245"/>
      <c r="S134" s="245"/>
      <c r="T134" s="245"/>
      <c r="U134" s="245"/>
    </row>
    <row r="135" spans="10:21" ht="30">
      <c r="J135" s="244"/>
      <c r="K135" s="244"/>
      <c r="N135" s="245"/>
      <c r="O135" s="245"/>
      <c r="P135" s="245"/>
      <c r="Q135" s="245"/>
      <c r="R135" s="245"/>
      <c r="S135" s="245"/>
      <c r="T135" s="245"/>
      <c r="U135" s="245"/>
    </row>
    <row r="136" spans="10:21" ht="30">
      <c r="J136" s="244"/>
      <c r="K136" s="244"/>
      <c r="N136" s="245"/>
      <c r="O136" s="245"/>
      <c r="P136" s="245"/>
      <c r="Q136" s="245"/>
      <c r="R136" s="245"/>
      <c r="S136" s="245"/>
      <c r="T136" s="245"/>
      <c r="U136" s="245"/>
    </row>
    <row r="137" spans="10:21" ht="30">
      <c r="J137" s="244"/>
      <c r="K137" s="244"/>
      <c r="N137" s="245"/>
      <c r="O137" s="245"/>
      <c r="P137" s="245"/>
      <c r="Q137" s="245"/>
      <c r="R137" s="245"/>
      <c r="S137" s="245"/>
      <c r="T137" s="245"/>
      <c r="U137" s="245"/>
    </row>
    <row r="138" spans="10:21" ht="30">
      <c r="J138" s="244"/>
      <c r="K138" s="244"/>
      <c r="N138" s="245"/>
      <c r="O138" s="245"/>
      <c r="P138" s="245"/>
      <c r="Q138" s="245"/>
      <c r="R138" s="245"/>
      <c r="S138" s="245"/>
      <c r="T138" s="245"/>
      <c r="U138" s="245"/>
    </row>
    <row r="139" spans="10:21" ht="30">
      <c r="J139" s="244"/>
      <c r="K139" s="244"/>
      <c r="N139" s="245"/>
      <c r="O139" s="245"/>
      <c r="P139" s="245"/>
      <c r="Q139" s="245"/>
      <c r="R139" s="245"/>
      <c r="S139" s="245"/>
      <c r="T139" s="245"/>
      <c r="U139" s="245"/>
    </row>
    <row r="140" spans="10:21" ht="30">
      <c r="J140" s="244"/>
      <c r="K140" s="244"/>
      <c r="N140" s="245"/>
      <c r="O140" s="245"/>
      <c r="P140" s="245"/>
      <c r="Q140" s="245"/>
      <c r="R140" s="245"/>
      <c r="S140" s="245"/>
      <c r="T140" s="245"/>
      <c r="U140" s="245"/>
    </row>
    <row r="141" spans="10:21" ht="30">
      <c r="J141" s="244"/>
      <c r="K141" s="244"/>
      <c r="N141" s="245"/>
      <c r="O141" s="245"/>
      <c r="P141" s="245"/>
      <c r="Q141" s="245"/>
      <c r="R141" s="245"/>
      <c r="S141" s="245"/>
      <c r="T141" s="245"/>
      <c r="U141" s="245"/>
    </row>
    <row r="142" spans="10:21" ht="30">
      <c r="J142" s="244"/>
      <c r="K142" s="244"/>
      <c r="N142" s="245"/>
      <c r="O142" s="245"/>
      <c r="P142" s="245"/>
      <c r="Q142" s="245"/>
      <c r="R142" s="245"/>
      <c r="S142" s="245"/>
      <c r="T142" s="245"/>
      <c r="U142" s="245"/>
    </row>
    <row r="143" spans="10:21" ht="30">
      <c r="J143" s="244"/>
      <c r="K143" s="244"/>
      <c r="N143" s="245"/>
      <c r="O143" s="245"/>
      <c r="P143" s="245"/>
      <c r="Q143" s="245"/>
      <c r="R143" s="245"/>
      <c r="S143" s="245"/>
      <c r="T143" s="245"/>
      <c r="U143" s="245"/>
    </row>
    <row r="144" spans="10:21" ht="30">
      <c r="J144" s="244"/>
      <c r="K144" s="244"/>
      <c r="N144" s="245"/>
      <c r="O144" s="245"/>
      <c r="P144" s="245"/>
      <c r="Q144" s="245"/>
      <c r="R144" s="245"/>
      <c r="S144" s="245"/>
      <c r="T144" s="245"/>
      <c r="U144" s="245"/>
    </row>
    <row r="145" spans="10:21" ht="30">
      <c r="J145" s="244"/>
      <c r="K145" s="244"/>
      <c r="N145" s="245"/>
      <c r="O145" s="245"/>
      <c r="P145" s="245"/>
      <c r="Q145" s="245"/>
      <c r="R145" s="245"/>
      <c r="S145" s="245"/>
      <c r="T145" s="245"/>
      <c r="U145" s="245"/>
    </row>
    <row r="146" spans="10:21" ht="30">
      <c r="J146" s="244"/>
      <c r="K146" s="244"/>
      <c r="N146" s="245"/>
      <c r="O146" s="245"/>
      <c r="P146" s="245"/>
      <c r="Q146" s="245"/>
      <c r="R146" s="245"/>
      <c r="S146" s="245"/>
      <c r="T146" s="245"/>
      <c r="U146" s="245"/>
    </row>
    <row r="147" spans="10:21" ht="30">
      <c r="J147" s="244"/>
      <c r="K147" s="244"/>
      <c r="N147" s="245"/>
      <c r="O147" s="245"/>
      <c r="P147" s="245"/>
      <c r="Q147" s="245"/>
      <c r="R147" s="245"/>
      <c r="S147" s="245"/>
      <c r="T147" s="245"/>
      <c r="U147" s="245"/>
    </row>
    <row r="148" spans="10:21" ht="30">
      <c r="J148" s="244"/>
      <c r="K148" s="244"/>
      <c r="N148" s="245"/>
      <c r="O148" s="245"/>
      <c r="P148" s="245"/>
      <c r="Q148" s="245"/>
      <c r="R148" s="245"/>
      <c r="S148" s="245"/>
      <c r="T148" s="245"/>
      <c r="U148" s="245"/>
    </row>
    <row r="149" spans="10:21" ht="30">
      <c r="J149" s="244"/>
      <c r="K149" s="244"/>
      <c r="N149" s="245"/>
      <c r="O149" s="245"/>
      <c r="P149" s="245"/>
      <c r="Q149" s="245"/>
      <c r="R149" s="245"/>
      <c r="S149" s="245"/>
      <c r="T149" s="245"/>
      <c r="U149" s="245"/>
    </row>
    <row r="150" spans="10:21" ht="30">
      <c r="J150" s="244"/>
      <c r="K150" s="244"/>
      <c r="N150" s="245"/>
      <c r="O150" s="245"/>
      <c r="P150" s="245"/>
      <c r="Q150" s="245"/>
      <c r="R150" s="245"/>
      <c r="S150" s="245"/>
      <c r="T150" s="245"/>
      <c r="U150" s="245"/>
    </row>
    <row r="151" spans="10:21" ht="30">
      <c r="J151" s="244"/>
      <c r="K151" s="244"/>
      <c r="N151" s="245"/>
      <c r="O151" s="245"/>
      <c r="P151" s="245"/>
      <c r="Q151" s="245"/>
      <c r="R151" s="245"/>
      <c r="S151" s="245"/>
      <c r="T151" s="245"/>
      <c r="U151" s="245"/>
    </row>
    <row r="152" spans="10:21" ht="30">
      <c r="J152" s="244"/>
      <c r="K152" s="244"/>
      <c r="N152" s="245"/>
      <c r="O152" s="245"/>
      <c r="P152" s="245"/>
      <c r="Q152" s="245"/>
      <c r="R152" s="245"/>
      <c r="S152" s="245"/>
      <c r="T152" s="245"/>
      <c r="U152" s="245"/>
    </row>
    <row r="153" spans="10:21" ht="30">
      <c r="J153" s="244"/>
      <c r="K153" s="244"/>
      <c r="N153" s="245"/>
      <c r="O153" s="245"/>
      <c r="P153" s="245"/>
      <c r="Q153" s="245"/>
      <c r="R153" s="245"/>
      <c r="S153" s="245"/>
      <c r="T153" s="245"/>
      <c r="U153" s="245"/>
    </row>
    <row r="154" spans="10:21" ht="30">
      <c r="J154" s="244"/>
      <c r="K154" s="244"/>
      <c r="N154" s="245"/>
      <c r="O154" s="245"/>
      <c r="P154" s="245"/>
      <c r="Q154" s="245"/>
      <c r="R154" s="245"/>
      <c r="S154" s="245"/>
      <c r="T154" s="245"/>
      <c r="U154" s="245"/>
    </row>
    <row r="155" spans="10:21" ht="30">
      <c r="J155" s="244"/>
      <c r="K155" s="244"/>
      <c r="N155" s="245"/>
      <c r="O155" s="245"/>
      <c r="P155" s="245"/>
      <c r="Q155" s="245"/>
      <c r="R155" s="245"/>
      <c r="S155" s="245"/>
      <c r="T155" s="245"/>
      <c r="U155" s="245"/>
    </row>
    <row r="156" spans="10:21" ht="30">
      <c r="J156" s="244"/>
      <c r="K156" s="244"/>
      <c r="N156" s="245"/>
      <c r="O156" s="245"/>
      <c r="P156" s="245"/>
      <c r="Q156" s="245"/>
      <c r="R156" s="245"/>
      <c r="S156" s="245"/>
      <c r="T156" s="245"/>
      <c r="U156" s="245"/>
    </row>
    <row r="157" spans="10:21" ht="30">
      <c r="J157" s="244"/>
      <c r="K157" s="244"/>
      <c r="N157" s="245"/>
      <c r="O157" s="245"/>
      <c r="P157" s="245"/>
      <c r="Q157" s="245"/>
      <c r="R157" s="245"/>
      <c r="S157" s="245"/>
      <c r="T157" s="245"/>
      <c r="U157" s="245"/>
    </row>
    <row r="158" spans="10:21" ht="30">
      <c r="J158" s="244"/>
      <c r="K158" s="244"/>
      <c r="N158" s="245"/>
      <c r="O158" s="245"/>
      <c r="P158" s="245"/>
      <c r="Q158" s="245"/>
      <c r="R158" s="245"/>
      <c r="S158" s="245"/>
      <c r="T158" s="245"/>
      <c r="U158" s="245"/>
    </row>
    <row r="159" spans="10:21" ht="30">
      <c r="J159" s="244"/>
      <c r="K159" s="244"/>
      <c r="N159" s="245"/>
      <c r="O159" s="245"/>
      <c r="P159" s="245"/>
      <c r="Q159" s="245"/>
      <c r="R159" s="245"/>
      <c r="S159" s="245"/>
      <c r="T159" s="245"/>
      <c r="U159" s="245"/>
    </row>
    <row r="160" spans="10:21" ht="30">
      <c r="J160" s="244"/>
      <c r="K160" s="244"/>
      <c r="N160" s="245"/>
      <c r="O160" s="245"/>
      <c r="P160" s="245"/>
      <c r="Q160" s="245"/>
      <c r="R160" s="245"/>
      <c r="S160" s="245"/>
      <c r="T160" s="245"/>
      <c r="U160" s="245"/>
    </row>
    <row r="161" spans="10:21" ht="30">
      <c r="J161" s="244"/>
      <c r="K161" s="244"/>
      <c r="N161" s="245"/>
      <c r="O161" s="245"/>
      <c r="P161" s="245"/>
      <c r="Q161" s="245"/>
      <c r="R161" s="245"/>
      <c r="S161" s="245"/>
      <c r="T161" s="245"/>
      <c r="U161" s="245"/>
    </row>
    <row r="162" spans="10:21" ht="30">
      <c r="J162" s="244"/>
      <c r="K162" s="244"/>
      <c r="N162" s="245"/>
      <c r="O162" s="245"/>
      <c r="P162" s="245"/>
      <c r="Q162" s="245"/>
      <c r="R162" s="245"/>
      <c r="S162" s="245"/>
      <c r="T162" s="245"/>
      <c r="U162" s="245"/>
    </row>
    <row r="163" spans="10:21" ht="30">
      <c r="J163" s="244"/>
      <c r="K163" s="244"/>
      <c r="N163" s="245"/>
      <c r="O163" s="245"/>
      <c r="P163" s="245"/>
      <c r="Q163" s="245"/>
      <c r="R163" s="245"/>
      <c r="S163" s="245"/>
      <c r="T163" s="245"/>
      <c r="U163" s="245"/>
    </row>
    <row r="164" spans="10:21" ht="30">
      <c r="J164" s="244"/>
      <c r="K164" s="244"/>
      <c r="N164" s="245"/>
      <c r="O164" s="245"/>
      <c r="P164" s="245"/>
      <c r="Q164" s="245"/>
      <c r="R164" s="245"/>
      <c r="S164" s="245"/>
      <c r="T164" s="245"/>
      <c r="U164" s="245"/>
    </row>
    <row r="165" spans="10:21" ht="30">
      <c r="J165" s="244"/>
      <c r="K165" s="244"/>
      <c r="N165" s="245"/>
      <c r="O165" s="245"/>
      <c r="P165" s="245"/>
      <c r="Q165" s="245"/>
      <c r="R165" s="245"/>
      <c r="S165" s="245"/>
      <c r="T165" s="245"/>
      <c r="U165" s="245"/>
    </row>
    <row r="166" spans="10:21" ht="30">
      <c r="J166" s="244"/>
      <c r="K166" s="244"/>
      <c r="N166" s="245"/>
      <c r="O166" s="245"/>
      <c r="P166" s="245"/>
      <c r="Q166" s="245"/>
      <c r="R166" s="245"/>
      <c r="S166" s="245"/>
      <c r="T166" s="245"/>
      <c r="U166" s="245"/>
    </row>
    <row r="167" spans="10:21" ht="30">
      <c r="J167" s="244"/>
      <c r="K167" s="244"/>
      <c r="N167" s="245"/>
      <c r="O167" s="245"/>
      <c r="P167" s="245"/>
      <c r="Q167" s="245"/>
      <c r="R167" s="245"/>
      <c r="S167" s="245"/>
      <c r="T167" s="245"/>
      <c r="U167" s="245"/>
    </row>
    <row r="168" spans="10:21" ht="30">
      <c r="J168" s="244"/>
      <c r="K168" s="244"/>
      <c r="N168" s="245"/>
      <c r="O168" s="245"/>
      <c r="P168" s="245"/>
      <c r="Q168" s="245"/>
      <c r="R168" s="245"/>
      <c r="S168" s="245"/>
      <c r="T168" s="245"/>
      <c r="U168" s="245"/>
    </row>
    <row r="169" spans="10:21" ht="30">
      <c r="J169" s="244"/>
      <c r="K169" s="244"/>
      <c r="N169" s="245"/>
      <c r="O169" s="245"/>
      <c r="P169" s="245"/>
      <c r="Q169" s="245"/>
      <c r="R169" s="245"/>
      <c r="S169" s="245"/>
      <c r="T169" s="245"/>
      <c r="U169" s="245"/>
    </row>
    <row r="170" spans="10:21" ht="30">
      <c r="J170" s="244"/>
      <c r="K170" s="244"/>
      <c r="N170" s="245"/>
      <c r="O170" s="245"/>
      <c r="P170" s="245"/>
      <c r="Q170" s="245"/>
      <c r="R170" s="245"/>
      <c r="S170" s="245"/>
      <c r="T170" s="245"/>
      <c r="U170" s="245"/>
    </row>
    <row r="171" spans="10:21" ht="30">
      <c r="J171" s="244"/>
      <c r="K171" s="244"/>
      <c r="N171" s="245"/>
      <c r="O171" s="245"/>
      <c r="P171" s="245"/>
      <c r="Q171" s="245"/>
      <c r="R171" s="245"/>
      <c r="S171" s="245"/>
      <c r="T171" s="245"/>
      <c r="U171" s="245"/>
    </row>
    <row r="172" spans="10:21" ht="30">
      <c r="J172" s="244"/>
      <c r="K172" s="244"/>
      <c r="N172" s="245"/>
      <c r="O172" s="245"/>
      <c r="P172" s="245"/>
      <c r="Q172" s="245"/>
      <c r="R172" s="245"/>
      <c r="S172" s="245"/>
      <c r="T172" s="245"/>
      <c r="U172" s="245"/>
    </row>
    <row r="173" spans="14:21" ht="21">
      <c r="N173" s="245"/>
      <c r="O173" s="245"/>
      <c r="P173" s="245"/>
      <c r="Q173" s="245"/>
      <c r="R173" s="245"/>
      <c r="S173" s="245"/>
      <c r="T173" s="245"/>
      <c r="U173" s="245"/>
    </row>
    <row r="174" spans="14:21" ht="21">
      <c r="N174" s="245"/>
      <c r="O174" s="245"/>
      <c r="P174" s="245"/>
      <c r="Q174" s="245"/>
      <c r="R174" s="245"/>
      <c r="S174" s="245"/>
      <c r="T174" s="245"/>
      <c r="U174" s="245"/>
    </row>
    <row r="175" spans="14:21" ht="21">
      <c r="N175" s="245"/>
      <c r="O175" s="245"/>
      <c r="P175" s="245"/>
      <c r="Q175" s="245"/>
      <c r="R175" s="245"/>
      <c r="S175" s="245"/>
      <c r="T175" s="245"/>
      <c r="U175" s="245"/>
    </row>
    <row r="176" spans="14:21" ht="21">
      <c r="N176" s="245"/>
      <c r="O176" s="245"/>
      <c r="P176" s="245"/>
      <c r="Q176" s="245"/>
      <c r="R176" s="245"/>
      <c r="S176" s="245"/>
      <c r="T176" s="245"/>
      <c r="U176" s="245"/>
    </row>
    <row r="177" spans="14:21" ht="21">
      <c r="N177" s="245"/>
      <c r="O177" s="245"/>
      <c r="P177" s="245"/>
      <c r="Q177" s="245"/>
      <c r="R177" s="245"/>
      <c r="S177" s="245"/>
      <c r="T177" s="245"/>
      <c r="U177" s="245"/>
    </row>
    <row r="178" spans="14:21" ht="21">
      <c r="N178" s="245"/>
      <c r="O178" s="245"/>
      <c r="P178" s="245"/>
      <c r="Q178" s="245"/>
      <c r="R178" s="245"/>
      <c r="S178" s="245"/>
      <c r="T178" s="245"/>
      <c r="U178" s="245"/>
    </row>
    <row r="179" spans="14:21" ht="21">
      <c r="N179" s="245"/>
      <c r="O179" s="245"/>
      <c r="P179" s="245"/>
      <c r="Q179" s="245"/>
      <c r="R179" s="245"/>
      <c r="S179" s="245"/>
      <c r="T179" s="245"/>
      <c r="U179" s="245"/>
    </row>
    <row r="180" spans="14:21" ht="21">
      <c r="N180" s="245"/>
      <c r="O180" s="245"/>
      <c r="P180" s="245"/>
      <c r="Q180" s="245"/>
      <c r="R180" s="245"/>
      <c r="S180" s="245"/>
      <c r="T180" s="245"/>
      <c r="U180" s="245"/>
    </row>
    <row r="181" spans="14:21" ht="21">
      <c r="N181" s="245"/>
      <c r="O181" s="245"/>
      <c r="P181" s="245"/>
      <c r="Q181" s="245"/>
      <c r="R181" s="245"/>
      <c r="S181" s="245"/>
      <c r="T181" s="245"/>
      <c r="U181" s="245"/>
    </row>
    <row r="182" spans="14:21" ht="21">
      <c r="N182" s="245"/>
      <c r="O182" s="245"/>
      <c r="P182" s="245"/>
      <c r="Q182" s="245"/>
      <c r="R182" s="245"/>
      <c r="S182" s="245"/>
      <c r="T182" s="245"/>
      <c r="U182" s="245"/>
    </row>
    <row r="183" spans="14:21" ht="21">
      <c r="N183" s="245"/>
      <c r="O183" s="245"/>
      <c r="P183" s="245"/>
      <c r="Q183" s="245"/>
      <c r="R183" s="245"/>
      <c r="S183" s="245"/>
      <c r="T183" s="245"/>
      <c r="U183" s="245"/>
    </row>
    <row r="184" spans="14:21" ht="21">
      <c r="N184" s="245"/>
      <c r="O184" s="245"/>
      <c r="P184" s="245"/>
      <c r="Q184" s="245"/>
      <c r="R184" s="245"/>
      <c r="S184" s="245"/>
      <c r="T184" s="245"/>
      <c r="U184" s="245"/>
    </row>
    <row r="185" spans="14:21" ht="21">
      <c r="N185" s="245"/>
      <c r="O185" s="245"/>
      <c r="P185" s="245"/>
      <c r="Q185" s="245"/>
      <c r="R185" s="245"/>
      <c r="S185" s="245"/>
      <c r="T185" s="245"/>
      <c r="U185" s="245"/>
    </row>
    <row r="186" spans="14:21" ht="21">
      <c r="N186" s="245"/>
      <c r="O186" s="245"/>
      <c r="P186" s="245"/>
      <c r="Q186" s="245"/>
      <c r="R186" s="245"/>
      <c r="S186" s="245"/>
      <c r="T186" s="245"/>
      <c r="U186" s="245"/>
    </row>
    <row r="187" spans="14:21" ht="21">
      <c r="N187" s="245"/>
      <c r="O187" s="245"/>
      <c r="P187" s="245"/>
      <c r="Q187" s="245"/>
      <c r="R187" s="245"/>
      <c r="S187" s="245"/>
      <c r="T187" s="245"/>
      <c r="U187" s="245"/>
    </row>
    <row r="188" spans="14:21" ht="21">
      <c r="N188" s="245"/>
      <c r="O188" s="245"/>
      <c r="P188" s="245"/>
      <c r="Q188" s="245"/>
      <c r="R188" s="245"/>
      <c r="S188" s="245"/>
      <c r="T188" s="245"/>
      <c r="U188" s="245"/>
    </row>
    <row r="189" spans="14:21" ht="21">
      <c r="N189" s="245"/>
      <c r="O189" s="245"/>
      <c r="P189" s="245"/>
      <c r="Q189" s="245"/>
      <c r="R189" s="245"/>
      <c r="S189" s="245"/>
      <c r="T189" s="245"/>
      <c r="U189" s="245"/>
    </row>
    <row r="190" spans="14:21" ht="21">
      <c r="N190" s="245"/>
      <c r="O190" s="245"/>
      <c r="P190" s="245"/>
      <c r="Q190" s="245"/>
      <c r="R190" s="245"/>
      <c r="S190" s="245"/>
      <c r="T190" s="245"/>
      <c r="U190" s="245"/>
    </row>
    <row r="191" spans="14:21" ht="21">
      <c r="N191" s="245"/>
      <c r="O191" s="245"/>
      <c r="P191" s="245"/>
      <c r="Q191" s="245"/>
      <c r="R191" s="245"/>
      <c r="S191" s="245"/>
      <c r="T191" s="245"/>
      <c r="U191" s="245"/>
    </row>
    <row r="192" spans="14:21" ht="21">
      <c r="N192" s="245"/>
      <c r="O192" s="245"/>
      <c r="P192" s="245"/>
      <c r="Q192" s="245"/>
      <c r="R192" s="245"/>
      <c r="S192" s="245"/>
      <c r="T192" s="245"/>
      <c r="U192" s="245"/>
    </row>
    <row r="193" spans="14:21" ht="21">
      <c r="N193" s="245"/>
      <c r="O193" s="245"/>
      <c r="P193" s="245"/>
      <c r="Q193" s="245"/>
      <c r="R193" s="245"/>
      <c r="S193" s="245"/>
      <c r="T193" s="245"/>
      <c r="U193" s="245"/>
    </row>
    <row r="194" spans="14:21" ht="21">
      <c r="N194" s="245"/>
      <c r="O194" s="245"/>
      <c r="P194" s="245"/>
      <c r="Q194" s="245"/>
      <c r="R194" s="245"/>
      <c r="S194" s="245"/>
      <c r="T194" s="245"/>
      <c r="U194" s="245"/>
    </row>
    <row r="195" spans="14:21" ht="21">
      <c r="N195" s="245"/>
      <c r="O195" s="245"/>
      <c r="P195" s="245"/>
      <c r="Q195" s="245"/>
      <c r="R195" s="245"/>
      <c r="S195" s="245"/>
      <c r="T195" s="245"/>
      <c r="U195" s="245"/>
    </row>
    <row r="196" spans="14:21" ht="21">
      <c r="N196" s="245"/>
      <c r="O196" s="245"/>
      <c r="P196" s="245"/>
      <c r="Q196" s="245"/>
      <c r="R196" s="245"/>
      <c r="S196" s="245"/>
      <c r="T196" s="245"/>
      <c r="U196" s="245"/>
    </row>
    <row r="197" spans="14:21" ht="21">
      <c r="N197" s="245"/>
      <c r="O197" s="245"/>
      <c r="P197" s="245"/>
      <c r="Q197" s="245"/>
      <c r="R197" s="245"/>
      <c r="S197" s="245"/>
      <c r="T197" s="245"/>
      <c r="U197" s="245"/>
    </row>
    <row r="198" spans="14:21" ht="21">
      <c r="N198" s="245"/>
      <c r="O198" s="245"/>
      <c r="P198" s="245"/>
      <c r="Q198" s="245"/>
      <c r="R198" s="245"/>
      <c r="S198" s="245"/>
      <c r="T198" s="245"/>
      <c r="U198" s="245"/>
    </row>
    <row r="199" spans="14:21" ht="21">
      <c r="N199" s="245"/>
      <c r="O199" s="245"/>
      <c r="P199" s="245"/>
      <c r="Q199" s="245"/>
      <c r="R199" s="245"/>
      <c r="S199" s="245"/>
      <c r="T199" s="245"/>
      <c r="U199" s="245"/>
    </row>
    <row r="200" spans="14:21" ht="21">
      <c r="N200" s="245"/>
      <c r="O200" s="245"/>
      <c r="P200" s="245"/>
      <c r="Q200" s="245"/>
      <c r="R200" s="245"/>
      <c r="S200" s="245"/>
      <c r="T200" s="245"/>
      <c r="U200" s="245"/>
    </row>
    <row r="201" spans="14:21" ht="21">
      <c r="N201" s="245"/>
      <c r="O201" s="245"/>
      <c r="P201" s="245"/>
      <c r="Q201" s="245"/>
      <c r="R201" s="245"/>
      <c r="S201" s="245"/>
      <c r="T201" s="245"/>
      <c r="U201" s="245"/>
    </row>
    <row r="202" spans="14:21" ht="21">
      <c r="N202" s="245"/>
      <c r="O202" s="245"/>
      <c r="P202" s="245"/>
      <c r="Q202" s="245"/>
      <c r="R202" s="245"/>
      <c r="S202" s="245"/>
      <c r="T202" s="245"/>
      <c r="U202" s="245"/>
    </row>
    <row r="203" spans="14:21" ht="21">
      <c r="N203" s="245"/>
      <c r="O203" s="245"/>
      <c r="P203" s="245"/>
      <c r="Q203" s="245"/>
      <c r="R203" s="245"/>
      <c r="S203" s="245"/>
      <c r="T203" s="245"/>
      <c r="U203" s="245"/>
    </row>
    <row r="204" spans="14:21" ht="21">
      <c r="N204" s="245"/>
      <c r="O204" s="245"/>
      <c r="P204" s="245"/>
      <c r="Q204" s="245"/>
      <c r="R204" s="245"/>
      <c r="S204" s="245"/>
      <c r="T204" s="245"/>
      <c r="U204" s="245"/>
    </row>
    <row r="205" spans="14:21" ht="21">
      <c r="N205" s="245"/>
      <c r="O205" s="245"/>
      <c r="P205" s="245"/>
      <c r="Q205" s="245"/>
      <c r="R205" s="245"/>
      <c r="S205" s="245"/>
      <c r="T205" s="245"/>
      <c r="U205" s="245"/>
    </row>
    <row r="206" spans="14:21" ht="21">
      <c r="N206" s="245"/>
      <c r="O206" s="245"/>
      <c r="P206" s="245"/>
      <c r="Q206" s="245"/>
      <c r="R206" s="245"/>
      <c r="S206" s="245"/>
      <c r="T206" s="245"/>
      <c r="U206" s="245"/>
    </row>
    <row r="207" spans="14:21" ht="21">
      <c r="N207" s="245"/>
      <c r="O207" s="245"/>
      <c r="P207" s="245"/>
      <c r="Q207" s="245"/>
      <c r="R207" s="245"/>
      <c r="S207" s="245"/>
      <c r="T207" s="245"/>
      <c r="U207" s="245"/>
    </row>
    <row r="208" spans="14:21" ht="21">
      <c r="N208" s="245"/>
      <c r="O208" s="245"/>
      <c r="P208" s="245"/>
      <c r="Q208" s="245"/>
      <c r="R208" s="245"/>
      <c r="S208" s="245"/>
      <c r="T208" s="245"/>
      <c r="U208" s="245"/>
    </row>
    <row r="209" spans="14:21" ht="21">
      <c r="N209" s="245"/>
      <c r="O209" s="245"/>
      <c r="P209" s="245"/>
      <c r="Q209" s="245"/>
      <c r="R209" s="245"/>
      <c r="S209" s="245"/>
      <c r="T209" s="245"/>
      <c r="U209" s="245"/>
    </row>
    <row r="210" spans="14:21" ht="21">
      <c r="N210" s="245"/>
      <c r="O210" s="245"/>
      <c r="P210" s="245"/>
      <c r="Q210" s="245"/>
      <c r="R210" s="245"/>
      <c r="S210" s="245"/>
      <c r="T210" s="245"/>
      <c r="U210" s="245"/>
    </row>
    <row r="211" spans="14:21" ht="21">
      <c r="N211" s="245"/>
      <c r="O211" s="245"/>
      <c r="P211" s="245"/>
      <c r="Q211" s="245"/>
      <c r="R211" s="245"/>
      <c r="S211" s="245"/>
      <c r="T211" s="245"/>
      <c r="U211" s="245"/>
    </row>
    <row r="212" spans="14:21" ht="21">
      <c r="N212" s="245"/>
      <c r="O212" s="245"/>
      <c r="P212" s="245"/>
      <c r="Q212" s="245"/>
      <c r="R212" s="245"/>
      <c r="S212" s="245"/>
      <c r="T212" s="245"/>
      <c r="U212" s="245"/>
    </row>
    <row r="213" spans="14:21" ht="21">
      <c r="N213" s="245"/>
      <c r="O213" s="245"/>
      <c r="P213" s="245"/>
      <c r="Q213" s="245"/>
      <c r="R213" s="245"/>
      <c r="S213" s="245"/>
      <c r="T213" s="245"/>
      <c r="U213" s="245"/>
    </row>
  </sheetData>
  <sheetProtection/>
  <mergeCells count="28">
    <mergeCell ref="K29:L29"/>
    <mergeCell ref="A30:L30"/>
    <mergeCell ref="B21:D21"/>
    <mergeCell ref="G21:J22"/>
    <mergeCell ref="K21:K22"/>
    <mergeCell ref="L21:L22"/>
    <mergeCell ref="A27:B29"/>
    <mergeCell ref="C27:D27"/>
    <mergeCell ref="K27:L27"/>
    <mergeCell ref="G28:I28"/>
    <mergeCell ref="K28:L28"/>
    <mergeCell ref="G29:I29"/>
    <mergeCell ref="B7:D7"/>
    <mergeCell ref="G7:J8"/>
    <mergeCell ref="K7:K8"/>
    <mergeCell ref="L7:L8"/>
    <mergeCell ref="P7:T7"/>
    <mergeCell ref="B14:D14"/>
    <mergeCell ref="G14:J15"/>
    <mergeCell ref="K14:K15"/>
    <mergeCell ref="L14:L15"/>
    <mergeCell ref="H1:L1"/>
    <mergeCell ref="H2:H3"/>
    <mergeCell ref="C4:D4"/>
    <mergeCell ref="E4:H4"/>
    <mergeCell ref="C5:D5"/>
    <mergeCell ref="E5:H5"/>
    <mergeCell ref="I5:J5"/>
  </mergeCells>
  <conditionalFormatting sqref="E4:H6 K3:K4 G27 G28:I28">
    <cfRule type="cellIs" priority="1" dxfId="20" operator="equal" stopIfTrue="1">
      <formula>0</formula>
    </cfRule>
  </conditionalFormatting>
  <conditionalFormatting sqref="A9:A13 A16:A20 A23:A26">
    <cfRule type="cellIs" priority="2" dxfId="19" operator="greaterThan" stopIfTrue="1">
      <formula>0</formula>
    </cfRule>
  </conditionalFormatting>
  <conditionalFormatting sqref="U9 U23">
    <cfRule type="expression" priority="3" dxfId="3" stopIfTrue="1">
      <formula>T10&lt;&gt;U9</formula>
    </cfRule>
  </conditionalFormatting>
  <conditionalFormatting sqref="T10">
    <cfRule type="expression" priority="4" dxfId="3" stopIfTrue="1">
      <formula>$T$10&lt;&gt;$U$9</formula>
    </cfRule>
  </conditionalFormatting>
  <conditionalFormatting sqref="T11 V9">
    <cfRule type="expression" priority="5" dxfId="5" stopIfTrue="1">
      <formula>$V$9&lt;&gt;$T$11</formula>
    </cfRule>
  </conditionalFormatting>
  <conditionalFormatting sqref="W9 T12:T13">
    <cfRule type="expression" priority="6" dxfId="4" stopIfTrue="1">
      <formula>$W$9&lt;&gt;$T$12</formula>
    </cfRule>
  </conditionalFormatting>
  <conditionalFormatting sqref="U11 V10">
    <cfRule type="expression" priority="7" dxfId="2" stopIfTrue="1">
      <formula>$V$10&lt;&gt;$U$11</formula>
    </cfRule>
  </conditionalFormatting>
  <conditionalFormatting sqref="U12:U13 W10">
    <cfRule type="expression" priority="8" dxfId="1" stopIfTrue="1">
      <formula>$W$10&lt;&gt;$U$12</formula>
    </cfRule>
  </conditionalFormatting>
  <conditionalFormatting sqref="W11 V12:V13">
    <cfRule type="expression" priority="9" dxfId="0" stopIfTrue="1">
      <formula>$W$11&lt;&gt;$V$12</formula>
    </cfRule>
  </conditionalFormatting>
  <conditionalFormatting sqref="U16 T17">
    <cfRule type="expression" priority="10" dxfId="3" stopIfTrue="1">
      <formula>$T$17&lt;&gt;$U$16</formula>
    </cfRule>
  </conditionalFormatting>
  <conditionalFormatting sqref="V16 T18">
    <cfRule type="expression" priority="11" dxfId="5" stopIfTrue="1">
      <formula>$V$16&lt;&gt;$T$18</formula>
    </cfRule>
  </conditionalFormatting>
  <conditionalFormatting sqref="W16 T19:T20">
    <cfRule type="expression" priority="12" dxfId="4" stopIfTrue="1">
      <formula>$W$16&lt;&gt;$T$19</formula>
    </cfRule>
  </conditionalFormatting>
  <conditionalFormatting sqref="V17 U18">
    <cfRule type="expression" priority="13" dxfId="2" stopIfTrue="1">
      <formula>$V$17&lt;&gt;$U$18</formula>
    </cfRule>
  </conditionalFormatting>
  <conditionalFormatting sqref="W17 U19:U20">
    <cfRule type="expression" priority="14" dxfId="1" stopIfTrue="1">
      <formula>$W$17&lt;&gt;$U$19</formula>
    </cfRule>
  </conditionalFormatting>
  <conditionalFormatting sqref="W18 V19:V20">
    <cfRule type="expression" priority="15" dxfId="0" stopIfTrue="1">
      <formula>$W$18&lt;&gt;$V$19</formula>
    </cfRule>
  </conditionalFormatting>
  <conditionalFormatting sqref="V23 T25">
    <cfRule type="expression" priority="16" dxfId="5" stopIfTrue="1">
      <formula>$V$23&lt;&gt;$T$25</formula>
    </cfRule>
  </conditionalFormatting>
  <conditionalFormatting sqref="W23 T26">
    <cfRule type="expression" priority="17" dxfId="4" stopIfTrue="1">
      <formula>$W$23&lt;&gt;$T$26</formula>
    </cfRule>
  </conditionalFormatting>
  <conditionalFormatting sqref="T24">
    <cfRule type="expression" priority="18" dxfId="3" stopIfTrue="1">
      <formula>U23&lt;&gt;T24</formula>
    </cfRule>
  </conditionalFormatting>
  <conditionalFormatting sqref="V24 U25">
    <cfRule type="expression" priority="19" dxfId="2" stopIfTrue="1">
      <formula>$V$24&lt;&gt;$U$25</formula>
    </cfRule>
  </conditionalFormatting>
  <conditionalFormatting sqref="W24 U26">
    <cfRule type="expression" priority="20" dxfId="1" stopIfTrue="1">
      <formula>$W$24&lt;&gt;$U$26</formula>
    </cfRule>
  </conditionalFormatting>
  <conditionalFormatting sqref="W25 V26">
    <cfRule type="expression" priority="21" dxfId="0" stopIfTrue="1">
      <formula>$W$25&lt;&gt;$V$26</formula>
    </cfRule>
  </conditionalFormatting>
  <printOptions horizontalCentered="1"/>
  <pageMargins left="0.7480314960629921" right="0.7480314960629921" top="1.0236220472440944" bottom="0" header="0.07874015748031496" footer="0.07874015748031496"/>
  <pageSetup horizontalDpi="600" verticalDpi="600" orientation="portrait" paperSize="9" scale="39" r:id="rId4"/>
  <drawing r:id="rId3"/>
  <legacyDrawing r:id="rId2"/>
</worksheet>
</file>

<file path=xl/worksheets/sheet14.xml><?xml version="1.0" encoding="utf-8"?>
<worksheet xmlns="http://schemas.openxmlformats.org/spreadsheetml/2006/main" xmlns:r="http://schemas.openxmlformats.org/officeDocument/2006/relationships">
  <sheetPr codeName="List22"/>
  <dimension ref="A1:IV213"/>
  <sheetViews>
    <sheetView showGridLines="0" showZeros="0" zoomScale="50" zoomScaleNormal="50" workbookViewId="0" topLeftCell="A1">
      <selection activeCell="E4" sqref="E4:H4"/>
    </sheetView>
  </sheetViews>
  <sheetFormatPr defaultColWidth="15.28125" defaultRowHeight="12.75"/>
  <cols>
    <col min="1" max="1" width="10.421875" style="242" customWidth="1"/>
    <col min="2" max="2" width="5.57421875" style="242" customWidth="1"/>
    <col min="3" max="3" width="18.8515625" style="242" customWidth="1"/>
    <col min="4" max="4" width="48.140625" style="242" customWidth="1"/>
    <col min="5" max="5" width="31.7109375" style="242" customWidth="1"/>
    <col min="6" max="6" width="19.28125" style="242" customWidth="1"/>
    <col min="7" max="11" width="18.57421875" style="242" customWidth="1"/>
    <col min="12" max="12" width="18.8515625" style="242" customWidth="1"/>
    <col min="13" max="13" width="4.140625" style="243" customWidth="1"/>
    <col min="14" max="15" width="14.57421875" style="147" customWidth="1"/>
    <col min="16" max="16" width="11.140625" style="235" hidden="1" customWidth="1"/>
    <col min="17" max="17" width="24.8515625" style="235" hidden="1" customWidth="1"/>
    <col min="18" max="18" width="18.8515625" style="235" hidden="1" customWidth="1"/>
    <col min="19" max="25" width="14.57421875" style="235" hidden="1" customWidth="1"/>
    <col min="26" max="26" width="24.421875" style="235" hidden="1" customWidth="1"/>
    <col min="27" max="27" width="20.421875" style="235" hidden="1" customWidth="1"/>
    <col min="28" max="33" width="15.28125" style="235" hidden="1" customWidth="1"/>
    <col min="34" max="205" width="15.28125" style="147" customWidth="1"/>
    <col min="206" max="206" width="3.140625" style="147" customWidth="1"/>
    <col min="207" max="16384" width="15.28125" style="147" customWidth="1"/>
  </cols>
  <sheetData>
    <row r="1" spans="1:256" ht="45.75" customHeight="1">
      <c r="A1" s="142"/>
      <c r="B1" s="142"/>
      <c r="C1" s="142"/>
      <c r="D1" s="142"/>
      <c r="E1" s="142"/>
      <c r="F1" s="142"/>
      <c r="G1" s="142"/>
      <c r="H1" s="143" t="s">
        <v>111</v>
      </c>
      <c r="I1" s="143"/>
      <c r="J1" s="143"/>
      <c r="K1" s="143"/>
      <c r="L1" s="143"/>
      <c r="M1" s="144"/>
      <c r="N1" s="145"/>
      <c r="O1" s="145"/>
      <c r="P1" s="146"/>
      <c r="Q1" s="146"/>
      <c r="R1" s="146"/>
      <c r="S1" s="146"/>
      <c r="T1" s="146"/>
      <c r="U1" s="146"/>
      <c r="V1" s="146"/>
      <c r="W1" s="146"/>
      <c r="X1" s="146"/>
      <c r="Y1" s="146"/>
      <c r="Z1" s="146"/>
      <c r="AA1" s="146"/>
      <c r="AB1" s="146"/>
      <c r="AC1" s="146"/>
      <c r="AD1" s="146"/>
      <c r="AE1" s="146"/>
      <c r="AF1" s="146"/>
      <c r="AG1" s="146"/>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c r="BQ1" s="145"/>
      <c r="BR1" s="145"/>
      <c r="BS1" s="145"/>
      <c r="BT1" s="145"/>
      <c r="BU1" s="145"/>
      <c r="BV1" s="145"/>
      <c r="BW1" s="145"/>
      <c r="BX1" s="145"/>
      <c r="BY1" s="145"/>
      <c r="BZ1" s="145"/>
      <c r="CA1" s="145"/>
      <c r="CB1" s="145"/>
      <c r="CC1" s="145"/>
      <c r="CD1" s="145"/>
      <c r="CE1" s="145"/>
      <c r="CF1" s="145"/>
      <c r="CG1" s="145"/>
      <c r="CH1" s="145"/>
      <c r="CI1" s="145"/>
      <c r="CJ1" s="145"/>
      <c r="CK1" s="145"/>
      <c r="CL1" s="145"/>
      <c r="CM1" s="145"/>
      <c r="CN1" s="145"/>
      <c r="CO1" s="145"/>
      <c r="CP1" s="145"/>
      <c r="CQ1" s="145"/>
      <c r="CR1" s="145"/>
      <c r="CS1" s="145"/>
      <c r="CT1" s="145"/>
      <c r="CU1" s="145"/>
      <c r="CV1" s="145"/>
      <c r="CW1" s="145"/>
      <c r="CX1" s="145"/>
      <c r="CY1" s="145"/>
      <c r="CZ1" s="145"/>
      <c r="DA1" s="145"/>
      <c r="DB1" s="145"/>
      <c r="DC1" s="145"/>
      <c r="DD1" s="145"/>
      <c r="DE1" s="145"/>
      <c r="DF1" s="145"/>
      <c r="DG1" s="145"/>
      <c r="DH1" s="145"/>
      <c r="DI1" s="145"/>
      <c r="DJ1" s="145"/>
      <c r="DK1" s="145"/>
      <c r="DL1" s="145"/>
      <c r="DM1" s="145"/>
      <c r="DN1" s="145"/>
      <c r="DO1" s="145"/>
      <c r="DP1" s="145"/>
      <c r="DQ1" s="145"/>
      <c r="DR1" s="145"/>
      <c r="DS1" s="145"/>
      <c r="DT1" s="145"/>
      <c r="DU1" s="145"/>
      <c r="DV1" s="145"/>
      <c r="DW1" s="145"/>
      <c r="DX1" s="145"/>
      <c r="DY1" s="145"/>
      <c r="DZ1" s="145"/>
      <c r="EA1" s="145"/>
      <c r="EB1" s="145"/>
      <c r="EC1" s="145"/>
      <c r="ED1" s="145"/>
      <c r="EE1" s="145"/>
      <c r="EF1" s="145"/>
      <c r="EG1" s="145"/>
      <c r="EH1" s="145"/>
      <c r="EI1" s="145"/>
      <c r="EJ1" s="145"/>
      <c r="EK1" s="145"/>
      <c r="EL1" s="145"/>
      <c r="EM1" s="145"/>
      <c r="EN1" s="145"/>
      <c r="EO1" s="145"/>
      <c r="EP1" s="145"/>
      <c r="EQ1" s="145"/>
      <c r="ER1" s="145"/>
      <c r="ES1" s="145"/>
      <c r="ET1" s="145"/>
      <c r="EU1" s="145"/>
      <c r="EV1" s="145"/>
      <c r="EW1" s="145"/>
      <c r="EX1" s="145"/>
      <c r="EY1" s="145"/>
      <c r="EZ1" s="145"/>
      <c r="FA1" s="145"/>
      <c r="FB1" s="145"/>
      <c r="FC1" s="145"/>
      <c r="FD1" s="145"/>
      <c r="FE1" s="145"/>
      <c r="FF1" s="145"/>
      <c r="FG1" s="145"/>
      <c r="FH1" s="145"/>
      <c r="FI1" s="145"/>
      <c r="FJ1" s="145"/>
      <c r="FK1" s="145"/>
      <c r="FL1" s="145"/>
      <c r="FM1" s="145"/>
      <c r="FN1" s="145"/>
      <c r="FO1" s="145"/>
      <c r="FP1" s="145"/>
      <c r="FQ1" s="145"/>
      <c r="FR1" s="145"/>
      <c r="FS1" s="145"/>
      <c r="FT1" s="145"/>
      <c r="FU1" s="145"/>
      <c r="FV1" s="145"/>
      <c r="FW1" s="145"/>
      <c r="FX1" s="145"/>
      <c r="FY1" s="145"/>
      <c r="FZ1" s="145"/>
      <c r="GA1" s="145"/>
      <c r="GB1" s="145"/>
      <c r="GC1" s="145"/>
      <c r="GD1" s="145"/>
      <c r="GE1" s="145"/>
      <c r="GF1" s="145"/>
      <c r="GG1" s="145"/>
      <c r="GH1" s="145"/>
      <c r="GI1" s="145"/>
      <c r="GJ1" s="145"/>
      <c r="GK1" s="145"/>
      <c r="GL1" s="145"/>
      <c r="GM1" s="145"/>
      <c r="GN1" s="145"/>
      <c r="GO1" s="145"/>
      <c r="GP1" s="145"/>
      <c r="GQ1" s="145"/>
      <c r="GR1" s="145"/>
      <c r="GS1" s="145"/>
      <c r="GT1" s="145"/>
      <c r="GU1" s="145"/>
      <c r="GV1" s="145"/>
      <c r="GW1" s="145"/>
      <c r="GX1" s="145"/>
      <c r="GY1" s="145"/>
      <c r="GZ1" s="145"/>
      <c r="HA1" s="145"/>
      <c r="HB1" s="145"/>
      <c r="HC1" s="145"/>
      <c r="HD1" s="145"/>
      <c r="HE1" s="145"/>
      <c r="HF1" s="145"/>
      <c r="HG1" s="145"/>
      <c r="HH1" s="145"/>
      <c r="HI1" s="145"/>
      <c r="HJ1" s="145"/>
      <c r="HK1" s="145"/>
      <c r="HL1" s="145"/>
      <c r="HM1" s="145"/>
      <c r="HN1" s="145"/>
      <c r="HO1" s="145"/>
      <c r="HP1" s="145"/>
      <c r="HQ1" s="145"/>
      <c r="HR1" s="145"/>
      <c r="HS1" s="145"/>
      <c r="HT1" s="145"/>
      <c r="HU1" s="145"/>
      <c r="HV1" s="145"/>
      <c r="HW1" s="145"/>
      <c r="HX1" s="145"/>
      <c r="HY1" s="145"/>
      <c r="HZ1" s="145"/>
      <c r="IA1" s="145"/>
      <c r="IB1" s="145"/>
      <c r="IC1" s="145"/>
      <c r="ID1" s="145"/>
      <c r="IE1" s="145"/>
      <c r="IF1" s="145"/>
      <c r="IG1" s="145"/>
      <c r="IH1" s="145"/>
      <c r="II1" s="145"/>
      <c r="IJ1" s="145"/>
      <c r="IK1" s="145"/>
      <c r="IL1" s="145"/>
      <c r="IM1" s="145"/>
      <c r="IN1" s="145"/>
      <c r="IO1" s="145"/>
      <c r="IP1" s="145"/>
      <c r="IQ1" s="145"/>
      <c r="IR1" s="145"/>
      <c r="IS1" s="145"/>
      <c r="IT1" s="145"/>
      <c r="IU1" s="145"/>
      <c r="IV1" s="145"/>
    </row>
    <row r="2" spans="1:256" ht="49.5" customHeight="1">
      <c r="A2" s="142"/>
      <c r="B2" s="142"/>
      <c r="C2" s="142"/>
      <c r="D2" s="142"/>
      <c r="E2" s="142"/>
      <c r="F2" s="142"/>
      <c r="G2" s="142"/>
      <c r="H2" s="148"/>
      <c r="I2" s="149" t="s">
        <v>112</v>
      </c>
      <c r="J2" s="149"/>
      <c r="K2" s="150">
        <v>2</v>
      </c>
      <c r="L2" s="151"/>
      <c r="M2" s="144"/>
      <c r="N2" s="145"/>
      <c r="O2" s="145"/>
      <c r="P2" s="152" t="str">
        <f>'[4]vnos podatkov'!$A$6</f>
        <v>OP 8-11 - MINI TENIS</v>
      </c>
      <c r="Q2" s="153"/>
      <c r="R2" s="153"/>
      <c r="S2" s="146"/>
      <c r="T2" s="146"/>
      <c r="U2" s="146"/>
      <c r="V2" s="146"/>
      <c r="W2" s="146"/>
      <c r="X2" s="146"/>
      <c r="Y2" s="146"/>
      <c r="Z2" s="146"/>
      <c r="AA2" s="146"/>
      <c r="AB2" s="146"/>
      <c r="AC2" s="146"/>
      <c r="AD2" s="146"/>
      <c r="AE2" s="146"/>
      <c r="AF2" s="146"/>
      <c r="AG2" s="146"/>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row>
    <row r="3" spans="1:256" ht="49.5" customHeight="1">
      <c r="A3" s="142"/>
      <c r="B3" s="142"/>
      <c r="C3" s="142"/>
      <c r="D3" s="142"/>
      <c r="E3" s="142"/>
      <c r="F3" s="142"/>
      <c r="G3" s="142"/>
      <c r="H3" s="148"/>
      <c r="I3" s="154" t="s">
        <v>113</v>
      </c>
      <c r="J3" s="154"/>
      <c r="K3" s="155"/>
      <c r="L3" s="150">
        <f>'[4]vnos podatkov'!$B$8</f>
        <v>0</v>
      </c>
      <c r="M3" s="144"/>
      <c r="N3" s="145"/>
      <c r="O3" s="145"/>
      <c r="P3" s="156">
        <f>'[4]vnos podatkov'!$A$8</f>
        <v>0</v>
      </c>
      <c r="Q3" s="156">
        <f>'[4]vnos podatkov'!$B$8</f>
        <v>0</v>
      </c>
      <c r="R3" s="156">
        <f>'[4]vnos podatkov'!$A$10</f>
        <v>0</v>
      </c>
      <c r="S3" s="146"/>
      <c r="T3" s="146"/>
      <c r="U3" s="146"/>
      <c r="V3" s="146"/>
      <c r="W3" s="146"/>
      <c r="X3" s="146"/>
      <c r="Y3" s="146"/>
      <c r="Z3" s="146"/>
      <c r="AA3" s="146"/>
      <c r="AB3" s="146"/>
      <c r="AC3" s="146"/>
      <c r="AD3" s="146"/>
      <c r="AE3" s="146"/>
      <c r="AF3" s="146"/>
      <c r="AG3" s="146"/>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row>
    <row r="4" spans="1:256" ht="49.5" customHeight="1">
      <c r="A4" s="142"/>
      <c r="B4" s="142"/>
      <c r="C4" s="157" t="s">
        <v>114</v>
      </c>
      <c r="D4" s="157"/>
      <c r="E4" s="158"/>
      <c r="F4" s="158"/>
      <c r="G4" s="159"/>
      <c r="H4" s="159"/>
      <c r="I4" s="160" t="s">
        <v>115</v>
      </c>
      <c r="J4" s="161"/>
      <c r="K4" s="162"/>
      <c r="L4" s="163"/>
      <c r="M4" s="144"/>
      <c r="N4" s="145"/>
      <c r="O4" s="145"/>
      <c r="P4" s="146"/>
      <c r="Q4" s="146"/>
      <c r="R4" s="146"/>
      <c r="S4" s="146"/>
      <c r="T4" s="146"/>
      <c r="U4" s="146"/>
      <c r="V4" s="146"/>
      <c r="W4" s="146"/>
      <c r="X4" s="146"/>
      <c r="Y4" s="146"/>
      <c r="Z4" s="146"/>
      <c r="AA4" s="146"/>
      <c r="AB4" s="146"/>
      <c r="AC4" s="146"/>
      <c r="AD4" s="146"/>
      <c r="AE4" s="146"/>
      <c r="AF4" s="146"/>
      <c r="AG4" s="146"/>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row>
    <row r="5" spans="1:256" ht="49.5" customHeight="1">
      <c r="A5" s="142"/>
      <c r="B5" s="142"/>
      <c r="C5" s="157" t="s">
        <v>116</v>
      </c>
      <c r="D5" s="157"/>
      <c r="E5" s="158"/>
      <c r="F5" s="158"/>
      <c r="G5" s="159"/>
      <c r="H5" s="159"/>
      <c r="I5" s="164" t="s">
        <v>117</v>
      </c>
      <c r="J5" s="164"/>
      <c r="K5" s="165"/>
      <c r="L5" s="151"/>
      <c r="M5" s="144"/>
      <c r="N5" s="145"/>
      <c r="O5" s="145"/>
      <c r="P5" s="146"/>
      <c r="Q5" s="146"/>
      <c r="R5" s="146"/>
      <c r="S5" s="146"/>
      <c r="T5" s="146"/>
      <c r="U5" s="146"/>
      <c r="V5" s="146"/>
      <c r="W5" s="146"/>
      <c r="X5" s="146"/>
      <c r="Y5" s="146"/>
      <c r="Z5" s="146"/>
      <c r="AA5" s="146"/>
      <c r="AB5" s="146"/>
      <c r="AC5" s="146"/>
      <c r="AD5" s="146"/>
      <c r="AE5" s="146"/>
      <c r="AF5" s="146"/>
      <c r="AG5" s="146"/>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45"/>
      <c r="DC5" s="145"/>
      <c r="DD5" s="145"/>
      <c r="DE5" s="145"/>
      <c r="DF5" s="145"/>
      <c r="DG5" s="145"/>
      <c r="DH5" s="145"/>
      <c r="DI5" s="145"/>
      <c r="DJ5" s="145"/>
      <c r="DK5" s="145"/>
      <c r="DL5" s="145"/>
      <c r="DM5" s="145"/>
      <c r="DN5" s="145"/>
      <c r="DO5" s="145"/>
      <c r="DP5" s="145"/>
      <c r="DQ5" s="145"/>
      <c r="DR5" s="145"/>
      <c r="DS5" s="145"/>
      <c r="DT5" s="145"/>
      <c r="DU5" s="145"/>
      <c r="DV5" s="145"/>
      <c r="DW5" s="145"/>
      <c r="DX5" s="145"/>
      <c r="DY5" s="145"/>
      <c r="DZ5" s="145"/>
      <c r="EA5" s="145"/>
      <c r="EB5" s="145"/>
      <c r="EC5" s="145"/>
      <c r="ED5" s="145"/>
      <c r="EE5" s="145"/>
      <c r="EF5" s="145"/>
      <c r="EG5" s="145"/>
      <c r="EH5" s="145"/>
      <c r="EI5" s="145"/>
      <c r="EJ5" s="145"/>
      <c r="EK5" s="145"/>
      <c r="EL5" s="145"/>
      <c r="EM5" s="145"/>
      <c r="EN5" s="145"/>
      <c r="EO5" s="145"/>
      <c r="EP5" s="145"/>
      <c r="EQ5" s="145"/>
      <c r="ER5" s="145"/>
      <c r="ES5" s="145"/>
      <c r="ET5" s="145"/>
      <c r="EU5" s="145"/>
      <c r="EV5" s="145"/>
      <c r="EW5" s="145"/>
      <c r="EX5" s="145"/>
      <c r="EY5" s="145"/>
      <c r="EZ5" s="145"/>
      <c r="FA5" s="145"/>
      <c r="FB5" s="145"/>
      <c r="FC5" s="145"/>
      <c r="FD5" s="145"/>
      <c r="FE5" s="145"/>
      <c r="FF5" s="145"/>
      <c r="FG5" s="145"/>
      <c r="FH5" s="145"/>
      <c r="FI5" s="145"/>
      <c r="FJ5" s="145"/>
      <c r="FK5" s="145"/>
      <c r="FL5" s="145"/>
      <c r="FM5" s="145"/>
      <c r="FN5" s="145"/>
      <c r="FO5" s="145"/>
      <c r="FP5" s="145"/>
      <c r="FQ5" s="145"/>
      <c r="FR5" s="145"/>
      <c r="FS5" s="145"/>
      <c r="FT5" s="145"/>
      <c r="FU5" s="145"/>
      <c r="FV5" s="145"/>
      <c r="FW5" s="145"/>
      <c r="FX5" s="145"/>
      <c r="FY5" s="145"/>
      <c r="FZ5" s="145"/>
      <c r="GA5" s="145"/>
      <c r="GB5" s="145"/>
      <c r="GC5" s="145"/>
      <c r="GD5" s="145"/>
      <c r="GE5" s="145"/>
      <c r="GF5" s="145"/>
      <c r="GG5" s="145"/>
      <c r="GH5" s="145"/>
      <c r="GI5" s="145"/>
      <c r="GJ5" s="145"/>
      <c r="GK5" s="145"/>
      <c r="GL5" s="145"/>
      <c r="GM5" s="145"/>
      <c r="GN5" s="145"/>
      <c r="GO5" s="145"/>
      <c r="GP5" s="145"/>
      <c r="GQ5" s="145"/>
      <c r="GR5" s="145"/>
      <c r="GS5" s="145"/>
      <c r="GT5" s="145"/>
      <c r="GU5" s="145"/>
      <c r="GV5" s="145"/>
      <c r="GW5" s="145"/>
      <c r="GX5" s="145"/>
      <c r="GY5" s="145"/>
      <c r="GZ5" s="145"/>
      <c r="HA5" s="145"/>
      <c r="HB5" s="145"/>
      <c r="HC5" s="145"/>
      <c r="HD5" s="145"/>
      <c r="HE5" s="145"/>
      <c r="HF5" s="145"/>
      <c r="HG5" s="145"/>
      <c r="HH5" s="145"/>
      <c r="HI5" s="145"/>
      <c r="HJ5" s="145"/>
      <c r="HK5" s="145"/>
      <c r="HL5" s="145"/>
      <c r="HM5" s="145"/>
      <c r="HN5" s="145"/>
      <c r="HO5" s="145"/>
      <c r="HP5" s="145"/>
      <c r="HQ5" s="145"/>
      <c r="HR5" s="145"/>
      <c r="HS5" s="145"/>
      <c r="HT5" s="145"/>
      <c r="HU5" s="145"/>
      <c r="HV5" s="145"/>
      <c r="HW5" s="145"/>
      <c r="HX5" s="145"/>
      <c r="HY5" s="145"/>
      <c r="HZ5" s="145"/>
      <c r="IA5" s="145"/>
      <c r="IB5" s="145"/>
      <c r="IC5" s="145"/>
      <c r="ID5" s="145"/>
      <c r="IE5" s="145"/>
      <c r="IF5" s="145"/>
      <c r="IG5" s="145"/>
      <c r="IH5" s="145"/>
      <c r="II5" s="145"/>
      <c r="IJ5" s="145"/>
      <c r="IK5" s="145"/>
      <c r="IL5" s="145"/>
      <c r="IM5" s="145"/>
      <c r="IN5" s="145"/>
      <c r="IO5" s="145"/>
      <c r="IP5" s="145"/>
      <c r="IQ5" s="145"/>
      <c r="IR5" s="145"/>
      <c r="IS5" s="145"/>
      <c r="IT5" s="145"/>
      <c r="IU5" s="145"/>
      <c r="IV5" s="145"/>
    </row>
    <row r="6" spans="1:256" ht="31.5" customHeight="1" thickBot="1">
      <c r="A6" s="142"/>
      <c r="B6" s="142"/>
      <c r="C6" s="166"/>
      <c r="D6" s="166"/>
      <c r="E6" s="167"/>
      <c r="F6" s="167"/>
      <c r="G6" s="167"/>
      <c r="H6" s="167"/>
      <c r="I6" s="160"/>
      <c r="J6" s="160"/>
      <c r="K6" s="165"/>
      <c r="L6" s="151"/>
      <c r="M6" s="144"/>
      <c r="N6" s="145"/>
      <c r="O6" s="145"/>
      <c r="P6" s="146"/>
      <c r="Q6" s="146"/>
      <c r="R6" s="146"/>
      <c r="S6" s="146"/>
      <c r="T6" s="146"/>
      <c r="U6" s="146"/>
      <c r="V6" s="146"/>
      <c r="W6" s="146"/>
      <c r="X6" s="146"/>
      <c r="Y6" s="146"/>
      <c r="Z6" s="146"/>
      <c r="AA6" s="146"/>
      <c r="AB6" s="146"/>
      <c r="AC6" s="146"/>
      <c r="AD6" s="146"/>
      <c r="AE6" s="146"/>
      <c r="AF6" s="146"/>
      <c r="AG6" s="146"/>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145"/>
      <c r="GZ6" s="145"/>
      <c r="HA6" s="145"/>
      <c r="HB6" s="145"/>
      <c r="HC6" s="145"/>
      <c r="HD6" s="145"/>
      <c r="HE6" s="145"/>
      <c r="HF6" s="145"/>
      <c r="HG6" s="145"/>
      <c r="HH6" s="145"/>
      <c r="HI6" s="145"/>
      <c r="HJ6" s="145"/>
      <c r="HK6" s="145"/>
      <c r="HL6" s="145"/>
      <c r="HM6" s="145"/>
      <c r="HN6" s="145"/>
      <c r="HO6" s="145"/>
      <c r="HP6" s="145"/>
      <c r="HQ6" s="145"/>
      <c r="HR6" s="145"/>
      <c r="HS6" s="145"/>
      <c r="HT6" s="145"/>
      <c r="HU6" s="145"/>
      <c r="HV6" s="145"/>
      <c r="HW6" s="145"/>
      <c r="HX6" s="145"/>
      <c r="HY6" s="145"/>
      <c r="HZ6" s="145"/>
      <c r="IA6" s="145"/>
      <c r="IB6" s="145"/>
      <c r="IC6" s="145"/>
      <c r="ID6" s="145"/>
      <c r="IE6" s="145"/>
      <c r="IF6" s="145"/>
      <c r="IG6" s="145"/>
      <c r="IH6" s="145"/>
      <c r="II6" s="145"/>
      <c r="IJ6" s="145"/>
      <c r="IK6" s="145"/>
      <c r="IL6" s="145"/>
      <c r="IM6" s="145"/>
      <c r="IN6" s="145"/>
      <c r="IO6" s="145"/>
      <c r="IP6" s="145"/>
      <c r="IQ6" s="145"/>
      <c r="IR6" s="145"/>
      <c r="IS6" s="145"/>
      <c r="IT6" s="145"/>
      <c r="IU6" s="145"/>
      <c r="IV6" s="145"/>
    </row>
    <row r="7" spans="1:256" s="178" customFormat="1" ht="49.5" customHeight="1" thickBot="1">
      <c r="A7" s="142"/>
      <c r="B7" s="142"/>
      <c r="C7" s="168" t="s">
        <v>136</v>
      </c>
      <c r="D7" s="169"/>
      <c r="E7" s="170"/>
      <c r="F7" s="171"/>
      <c r="G7" s="172"/>
      <c r="H7" s="172"/>
      <c r="I7" s="172"/>
      <c r="J7" s="172"/>
      <c r="K7" s="173" t="s">
        <v>119</v>
      </c>
      <c r="L7" s="173" t="s">
        <v>120</v>
      </c>
      <c r="M7" s="144"/>
      <c r="N7" s="174"/>
      <c r="O7" s="174"/>
      <c r="P7" s="175" t="s">
        <v>121</v>
      </c>
      <c r="Q7" s="176"/>
      <c r="R7" s="176"/>
      <c r="S7" s="176"/>
      <c r="T7" s="177"/>
      <c r="U7" s="156"/>
      <c r="V7" s="156"/>
      <c r="W7" s="156"/>
      <c r="X7" s="156"/>
      <c r="Y7" s="156"/>
      <c r="Z7" s="156"/>
      <c r="AA7" s="156"/>
      <c r="AB7" s="156"/>
      <c r="AC7" s="156"/>
      <c r="AD7" s="156"/>
      <c r="AE7" s="156"/>
      <c r="AF7" s="156"/>
      <c r="AG7" s="156"/>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174"/>
      <c r="CO7" s="174"/>
      <c r="CP7" s="174"/>
      <c r="CQ7" s="174"/>
      <c r="CR7" s="174"/>
      <c r="CS7" s="174"/>
      <c r="CT7" s="174"/>
      <c r="CU7" s="174"/>
      <c r="CV7" s="174"/>
      <c r="CW7" s="174"/>
      <c r="CX7" s="174"/>
      <c r="CY7" s="174"/>
      <c r="CZ7" s="174"/>
      <c r="DA7" s="174"/>
      <c r="DB7" s="174"/>
      <c r="DC7" s="174"/>
      <c r="DD7" s="174"/>
      <c r="DE7" s="174"/>
      <c r="DF7" s="174"/>
      <c r="DG7" s="174"/>
      <c r="DH7" s="174"/>
      <c r="DI7" s="174"/>
      <c r="DJ7" s="174"/>
      <c r="DK7" s="174"/>
      <c r="DL7" s="174"/>
      <c r="DM7" s="174"/>
      <c r="DN7" s="174"/>
      <c r="DO7" s="174"/>
      <c r="DP7" s="174"/>
      <c r="DQ7" s="174"/>
      <c r="DR7" s="174"/>
      <c r="DS7" s="174"/>
      <c r="DT7" s="174"/>
      <c r="DU7" s="174"/>
      <c r="DV7" s="174"/>
      <c r="DW7" s="174"/>
      <c r="DX7" s="174"/>
      <c r="DY7" s="174"/>
      <c r="DZ7" s="174"/>
      <c r="EA7" s="174"/>
      <c r="EB7" s="174"/>
      <c r="EC7" s="174"/>
      <c r="ED7" s="174"/>
      <c r="EE7" s="174"/>
      <c r="EF7" s="174"/>
      <c r="EG7" s="174"/>
      <c r="EH7" s="174"/>
      <c r="EI7" s="174"/>
      <c r="EJ7" s="174"/>
      <c r="EK7" s="174"/>
      <c r="EL7" s="174"/>
      <c r="EM7" s="174"/>
      <c r="EN7" s="174"/>
      <c r="EO7" s="174"/>
      <c r="EP7" s="174"/>
      <c r="EQ7" s="174"/>
      <c r="ER7" s="174"/>
      <c r="ES7" s="174"/>
      <c r="ET7" s="174"/>
      <c r="EU7" s="174"/>
      <c r="EV7" s="174"/>
      <c r="EW7" s="174"/>
      <c r="EX7" s="174"/>
      <c r="EY7" s="174"/>
      <c r="EZ7" s="174"/>
      <c r="FA7" s="174"/>
      <c r="FB7" s="174"/>
      <c r="FC7" s="174"/>
      <c r="FD7" s="174"/>
      <c r="FE7" s="174"/>
      <c r="FF7" s="174"/>
      <c r="FG7" s="174"/>
      <c r="FH7" s="174"/>
      <c r="FI7" s="174"/>
      <c r="FJ7" s="174"/>
      <c r="FK7" s="174"/>
      <c r="FL7" s="174"/>
      <c r="FM7" s="174"/>
      <c r="FN7" s="174"/>
      <c r="FO7" s="174"/>
      <c r="FP7" s="174"/>
      <c r="FQ7" s="174"/>
      <c r="FR7" s="174"/>
      <c r="FS7" s="174"/>
      <c r="FT7" s="174"/>
      <c r="FU7" s="174"/>
      <c r="FV7" s="174"/>
      <c r="FW7" s="174"/>
      <c r="FX7" s="174"/>
      <c r="FY7" s="174"/>
      <c r="FZ7" s="174"/>
      <c r="GA7" s="174"/>
      <c r="GB7" s="174"/>
      <c r="GC7" s="174"/>
      <c r="GD7" s="174"/>
      <c r="GE7" s="174"/>
      <c r="GF7" s="174"/>
      <c r="GG7" s="174"/>
      <c r="GH7" s="174"/>
      <c r="GI7" s="174"/>
      <c r="GJ7" s="174"/>
      <c r="GK7" s="174"/>
      <c r="GL7" s="174"/>
      <c r="GM7" s="174"/>
      <c r="GN7" s="174"/>
      <c r="GO7" s="174"/>
      <c r="GP7" s="174"/>
      <c r="GQ7" s="174"/>
      <c r="GR7" s="174"/>
      <c r="GS7" s="174"/>
      <c r="GT7" s="174"/>
      <c r="GU7" s="174"/>
      <c r="GV7" s="174"/>
      <c r="GW7" s="174"/>
      <c r="GX7" s="174"/>
      <c r="GY7" s="174"/>
      <c r="GZ7" s="174"/>
      <c r="HA7" s="174"/>
      <c r="HB7" s="174"/>
      <c r="HC7" s="174"/>
      <c r="HD7" s="174"/>
      <c r="HE7" s="174"/>
      <c r="HF7" s="174"/>
      <c r="HG7" s="174"/>
      <c r="HH7" s="174"/>
      <c r="HI7" s="174"/>
      <c r="HJ7" s="174"/>
      <c r="HK7" s="174"/>
      <c r="HL7" s="174"/>
      <c r="HM7" s="174"/>
      <c r="HN7" s="174"/>
      <c r="HO7" s="174"/>
      <c r="HP7" s="174"/>
      <c r="HQ7" s="174"/>
      <c r="HR7" s="174"/>
      <c r="HS7" s="174"/>
      <c r="HT7" s="174"/>
      <c r="HU7" s="174"/>
      <c r="HV7" s="174"/>
      <c r="HW7" s="174"/>
      <c r="HX7" s="174"/>
      <c r="HY7" s="174"/>
      <c r="HZ7" s="174"/>
      <c r="IA7" s="174"/>
      <c r="IB7" s="174"/>
      <c r="IC7" s="174"/>
      <c r="ID7" s="174"/>
      <c r="IE7" s="174"/>
      <c r="IF7" s="174"/>
      <c r="IG7" s="174"/>
      <c r="IH7" s="174"/>
      <c r="II7" s="174"/>
      <c r="IJ7" s="174"/>
      <c r="IK7" s="174"/>
      <c r="IL7" s="174"/>
      <c r="IM7" s="174"/>
      <c r="IN7" s="174"/>
      <c r="IO7" s="174"/>
      <c r="IP7" s="174"/>
      <c r="IQ7" s="174"/>
      <c r="IR7" s="174"/>
      <c r="IS7" s="174"/>
      <c r="IT7" s="174"/>
      <c r="IU7" s="174"/>
      <c r="IV7" s="174"/>
    </row>
    <row r="8" spans="1:256" s="185" customFormat="1" ht="40.5" customHeight="1">
      <c r="A8" s="142"/>
      <c r="B8" s="142"/>
      <c r="C8" s="179" t="s">
        <v>122</v>
      </c>
      <c r="D8" s="179" t="s">
        <v>8</v>
      </c>
      <c r="E8" s="179" t="s">
        <v>9</v>
      </c>
      <c r="F8" s="179" t="s">
        <v>3</v>
      </c>
      <c r="G8" s="172"/>
      <c r="H8" s="172"/>
      <c r="I8" s="172"/>
      <c r="J8" s="172"/>
      <c r="K8" s="173"/>
      <c r="L8" s="173"/>
      <c r="M8" s="144"/>
      <c r="N8" s="180" t="s">
        <v>123</v>
      </c>
      <c r="O8" s="181"/>
      <c r="P8" s="182" t="s">
        <v>122</v>
      </c>
      <c r="Q8" s="182" t="s">
        <v>8</v>
      </c>
      <c r="R8" s="182" t="s">
        <v>9</v>
      </c>
      <c r="S8" s="182" t="s">
        <v>3</v>
      </c>
      <c r="T8" s="183"/>
      <c r="U8" s="183"/>
      <c r="V8" s="183"/>
      <c r="W8" s="183"/>
      <c r="X8" s="182"/>
      <c r="Y8" s="182" t="s">
        <v>122</v>
      </c>
      <c r="Z8" s="182" t="s">
        <v>8</v>
      </c>
      <c r="AA8" s="182" t="s">
        <v>9</v>
      </c>
      <c r="AB8" s="182" t="s">
        <v>3</v>
      </c>
      <c r="AC8" s="182"/>
      <c r="AD8" s="182"/>
      <c r="AE8" s="182"/>
      <c r="AF8" s="182"/>
      <c r="AG8" s="184" t="s">
        <v>124</v>
      </c>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181"/>
      <c r="BW8" s="181"/>
      <c r="BX8" s="181"/>
      <c r="BY8" s="181"/>
      <c r="BZ8" s="181"/>
      <c r="CA8" s="181"/>
      <c r="CB8" s="181"/>
      <c r="CC8" s="181"/>
      <c r="CD8" s="181"/>
      <c r="CE8" s="181"/>
      <c r="CF8" s="181"/>
      <c r="CG8" s="181"/>
      <c r="CH8" s="181"/>
      <c r="CI8" s="181"/>
      <c r="CJ8" s="181"/>
      <c r="CK8" s="181"/>
      <c r="CL8" s="181"/>
      <c r="CM8" s="181"/>
      <c r="CN8" s="181"/>
      <c r="CO8" s="181"/>
      <c r="CP8" s="181"/>
      <c r="CQ8" s="181"/>
      <c r="CR8" s="181"/>
      <c r="CS8" s="181"/>
      <c r="CT8" s="181"/>
      <c r="CU8" s="181"/>
      <c r="CV8" s="181"/>
      <c r="CW8" s="181"/>
      <c r="CX8" s="181"/>
      <c r="CY8" s="181"/>
      <c r="CZ8" s="181"/>
      <c r="DA8" s="181"/>
      <c r="DB8" s="181"/>
      <c r="DC8" s="181"/>
      <c r="DD8" s="181"/>
      <c r="DE8" s="181"/>
      <c r="DF8" s="181"/>
      <c r="DG8" s="181"/>
      <c r="DH8" s="181"/>
      <c r="DI8" s="181"/>
      <c r="DJ8" s="181"/>
      <c r="DK8" s="181"/>
      <c r="DL8" s="181"/>
      <c r="DM8" s="181"/>
      <c r="DN8" s="181"/>
      <c r="DO8" s="181"/>
      <c r="DP8" s="181"/>
      <c r="DQ8" s="181"/>
      <c r="DR8" s="181"/>
      <c r="DS8" s="181"/>
      <c r="DT8" s="181"/>
      <c r="DU8" s="181"/>
      <c r="DV8" s="181"/>
      <c r="DW8" s="181"/>
      <c r="DX8" s="181"/>
      <c r="DY8" s="181"/>
      <c r="DZ8" s="181"/>
      <c r="EA8" s="181"/>
      <c r="EB8" s="181"/>
      <c r="EC8" s="181"/>
      <c r="ED8" s="181"/>
      <c r="EE8" s="181"/>
      <c r="EF8" s="181"/>
      <c r="EG8" s="181"/>
      <c r="EH8" s="181"/>
      <c r="EI8" s="181"/>
      <c r="EJ8" s="181"/>
      <c r="EK8" s="181"/>
      <c r="EL8" s="181"/>
      <c r="EM8" s="181"/>
      <c r="EN8" s="181"/>
      <c r="EO8" s="181"/>
      <c r="EP8" s="181"/>
      <c r="EQ8" s="181"/>
      <c r="ER8" s="181"/>
      <c r="ES8" s="181"/>
      <c r="ET8" s="181"/>
      <c r="EU8" s="181"/>
      <c r="EV8" s="181"/>
      <c r="EW8" s="181"/>
      <c r="EX8" s="181"/>
      <c r="EY8" s="181"/>
      <c r="EZ8" s="181"/>
      <c r="FA8" s="181"/>
      <c r="FB8" s="181"/>
      <c r="FC8" s="181"/>
      <c r="FD8" s="181"/>
      <c r="FE8" s="181"/>
      <c r="FF8" s="181"/>
      <c r="FG8" s="181"/>
      <c r="FH8" s="181"/>
      <c r="FI8" s="181"/>
      <c r="FJ8" s="181"/>
      <c r="FK8" s="181"/>
      <c r="FL8" s="181"/>
      <c r="FM8" s="181"/>
      <c r="FN8" s="181"/>
      <c r="FO8" s="181"/>
      <c r="FP8" s="181"/>
      <c r="FQ8" s="181"/>
      <c r="FR8" s="181"/>
      <c r="FS8" s="181"/>
      <c r="FT8" s="181"/>
      <c r="FU8" s="181"/>
      <c r="FV8" s="181"/>
      <c r="FW8" s="181"/>
      <c r="FX8" s="181"/>
      <c r="FY8" s="181"/>
      <c r="FZ8" s="181"/>
      <c r="GA8" s="181"/>
      <c r="GB8" s="181"/>
      <c r="GC8" s="181"/>
      <c r="GD8" s="181"/>
      <c r="GE8" s="181"/>
      <c r="GF8" s="181"/>
      <c r="GG8" s="181"/>
      <c r="GH8" s="181"/>
      <c r="GI8" s="181"/>
      <c r="GJ8" s="181"/>
      <c r="GK8" s="181"/>
      <c r="GL8" s="181"/>
      <c r="GM8" s="181"/>
      <c r="GN8" s="181"/>
      <c r="GO8" s="181"/>
      <c r="GP8" s="181"/>
      <c r="GQ8" s="181"/>
      <c r="GR8" s="181"/>
      <c r="GS8" s="181"/>
      <c r="GT8" s="181"/>
      <c r="GU8" s="181"/>
      <c r="GV8" s="181"/>
      <c r="GW8" s="181"/>
      <c r="GX8" s="181"/>
      <c r="GY8" s="181"/>
      <c r="GZ8" s="181"/>
      <c r="HA8" s="181"/>
      <c r="HB8" s="181"/>
      <c r="HC8" s="181"/>
      <c r="HD8" s="181"/>
      <c r="HE8" s="181"/>
      <c r="HF8" s="181"/>
      <c r="HG8" s="181"/>
      <c r="HH8" s="181"/>
      <c r="HI8" s="181"/>
      <c r="HJ8" s="181"/>
      <c r="HK8" s="181"/>
      <c r="HL8" s="181"/>
      <c r="HM8" s="181"/>
      <c r="HN8" s="181"/>
      <c r="HO8" s="181"/>
      <c r="HP8" s="181"/>
      <c r="HQ8" s="181"/>
      <c r="HR8" s="181"/>
      <c r="HS8" s="181"/>
      <c r="HT8" s="181"/>
      <c r="HU8" s="181"/>
      <c r="HV8" s="181"/>
      <c r="HW8" s="181"/>
      <c r="HX8" s="181"/>
      <c r="HY8" s="181"/>
      <c r="HZ8" s="181"/>
      <c r="IA8" s="181"/>
      <c r="IB8" s="181"/>
      <c r="IC8" s="181"/>
      <c r="ID8" s="181"/>
      <c r="IE8" s="181"/>
      <c r="IF8" s="181"/>
      <c r="IG8" s="181"/>
      <c r="IH8" s="181"/>
      <c r="II8" s="181"/>
      <c r="IJ8" s="181"/>
      <c r="IK8" s="181"/>
      <c r="IL8" s="181"/>
      <c r="IM8" s="181"/>
      <c r="IN8" s="181"/>
      <c r="IO8" s="181"/>
      <c r="IP8" s="181"/>
      <c r="IQ8" s="181"/>
      <c r="IR8" s="181"/>
      <c r="IS8" s="181"/>
      <c r="IT8" s="181"/>
      <c r="IU8" s="181"/>
      <c r="IV8" s="181"/>
    </row>
    <row r="9" spans="1:256" ht="72" customHeight="1">
      <c r="A9" s="186">
        <v>20</v>
      </c>
      <c r="B9" s="187">
        <v>1</v>
      </c>
      <c r="C9" s="188">
        <f>UPPER(IF($A9="","",VLOOKUP($A9,'[4]m round robin žrebna lista'!$A$7:$R$128,2)))</f>
      </c>
      <c r="D9" s="189" t="s">
        <v>78</v>
      </c>
      <c r="E9" s="189" t="s">
        <v>182</v>
      </c>
      <c r="F9" s="190">
        <f>UPPER(IF($A9="","",VLOOKUP($A9,'[4]m round robin žrebna lista'!$A$7:$R$128,5)))</f>
      </c>
      <c r="G9" s="191"/>
      <c r="H9" s="192" t="s">
        <v>125</v>
      </c>
      <c r="I9" s="192" t="s">
        <v>125</v>
      </c>
      <c r="J9" s="192"/>
      <c r="K9" s="214" t="s">
        <v>126</v>
      </c>
      <c r="L9" s="193">
        <v>3</v>
      </c>
      <c r="M9" s="194">
        <f>IF($A9="","",VLOOKUP($A9,'[4]m round robin žrebna lista'!$A$7:$R$128,14))</f>
        <v>0</v>
      </c>
      <c r="N9" s="193">
        <f>IF(L9="","",IF(L9=1,8,IF(L9=2,6,IF(L9=3,4,2))))</f>
        <v>4</v>
      </c>
      <c r="O9" s="146"/>
      <c r="P9" s="195">
        <f>UPPER(IF($A9="","",VLOOKUP($A9,'[4]m round robin žrebna lista'!$A$7:$R$128,2)))</f>
      </c>
      <c r="Q9" s="195">
        <f>UPPER(IF($A9="","",VLOOKUP($A9,'[4]m round robin žrebna lista'!$A$7:$R$128,3)))</f>
      </c>
      <c r="R9" s="195">
        <f>PROPER(IF($A9="","",VLOOKUP($A9,'[4]m round robin žrebna lista'!$A$7:$R$128,4)))</f>
      </c>
      <c r="S9" s="195">
        <f>UPPER(IF($A9="","",VLOOKUP($A9,'[4]m round robin žrebna lista'!$A$7:$R$128,5)))</f>
      </c>
      <c r="T9" s="196"/>
      <c r="U9" s="197"/>
      <c r="V9" s="197"/>
      <c r="W9" s="197"/>
      <c r="X9" s="153"/>
      <c r="Y9" s="195">
        <f>UPPER(IF($A9="","",VLOOKUP($A9,'[4]m round robin žrebna lista'!$A$7:$R$128,2)))</f>
      </c>
      <c r="Z9" s="195">
        <f>UPPER(IF($A9="","",VLOOKUP($A9,'[4]m round robin žrebna lista'!$A$7:$R$128,3)))</f>
      </c>
      <c r="AA9" s="195">
        <f>PROPER(IF($A9="","",VLOOKUP($A9,'[4]m round robin žrebna lista'!$A$7:$R$128,4)))</f>
      </c>
      <c r="AB9" s="195">
        <f>UPPER(IF($A9="","",VLOOKUP($A9,'[4]m round robin žrebna lista'!$A$7:$R$128,5)))</f>
      </c>
      <c r="AC9" s="196"/>
      <c r="AD9" s="197">
        <f>IF(U9="","",IF(U9="1bb","1bb",IF(U9="2bb","2bb",IF(U9=1,$M10,0))))</f>
      </c>
      <c r="AE9" s="197">
        <f>IF(V9="","",IF(V9="1bb","1bb",IF(V9="3bb","3bb",IF(V9=1,$M11,0))))</f>
      </c>
      <c r="AF9" s="197">
        <f>IF(W9="","",IF(W9="1bb","1bb",IF(W9="4bb","4bb",IF(W9=1,$M12,0))))</f>
      </c>
      <c r="AG9" s="198">
        <f>SUM(AD9:AF9)</f>
        <v>0</v>
      </c>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5"/>
      <c r="FZ9" s="145"/>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5"/>
      <c r="HS9" s="145"/>
      <c r="HT9" s="145"/>
      <c r="HU9" s="145"/>
      <c r="HV9" s="145"/>
      <c r="HW9" s="145"/>
      <c r="HX9" s="145"/>
      <c r="HY9" s="145"/>
      <c r="HZ9" s="145"/>
      <c r="IA9" s="145"/>
      <c r="IB9" s="145"/>
      <c r="IC9" s="145"/>
      <c r="ID9" s="145"/>
      <c r="IE9" s="145"/>
      <c r="IF9" s="145"/>
      <c r="IG9" s="145"/>
      <c r="IH9" s="145"/>
      <c r="II9" s="145"/>
      <c r="IJ9" s="145"/>
      <c r="IK9" s="145"/>
      <c r="IL9" s="145"/>
      <c r="IM9" s="145"/>
      <c r="IN9" s="145"/>
      <c r="IO9" s="145"/>
      <c r="IP9" s="145"/>
      <c r="IQ9" s="145"/>
      <c r="IR9" s="145"/>
      <c r="IS9" s="145"/>
      <c r="IT9" s="145"/>
      <c r="IU9" s="145"/>
      <c r="IV9" s="145"/>
    </row>
    <row r="10" spans="1:256" ht="72" customHeight="1">
      <c r="A10" s="186">
        <v>11</v>
      </c>
      <c r="B10" s="187">
        <v>2</v>
      </c>
      <c r="C10" s="188">
        <f>UPPER(IF($A10="","",VLOOKUP($A10,'[4]m round robin žrebna lista'!$A$7:$R$128,2)))</f>
      </c>
      <c r="D10" s="189" t="s">
        <v>183</v>
      </c>
      <c r="E10" s="189" t="s">
        <v>184</v>
      </c>
      <c r="F10" s="190">
        <f>UPPER(IF($A10="","",VLOOKUP($A10,'[4]m round robin žrebna lista'!$A$7:$R$128,5)))</f>
      </c>
      <c r="G10" s="192" t="s">
        <v>27</v>
      </c>
      <c r="H10" s="191"/>
      <c r="I10" s="192" t="s">
        <v>125</v>
      </c>
      <c r="J10" s="192"/>
      <c r="K10" s="193">
        <v>1</v>
      </c>
      <c r="L10" s="193">
        <v>2</v>
      </c>
      <c r="M10" s="194">
        <f>IF($A10="","",VLOOKUP($A10,'[4]m round robin žrebna lista'!$A$7:$R$128,14))</f>
        <v>0</v>
      </c>
      <c r="N10" s="193">
        <f>IF(L10="","",IF(L10=1,8,IF(L10=2,6,IF(L10=3,4,2))))</f>
        <v>6</v>
      </c>
      <c r="O10" s="146"/>
      <c r="P10" s="195">
        <f>UPPER(IF($A10="","",VLOOKUP($A10,'[4]m round robin žrebna lista'!$A$7:$R$128,2)))</f>
      </c>
      <c r="Q10" s="195">
        <f>UPPER(IF($A10="","",VLOOKUP($A10,'[4]m round robin žrebna lista'!$A$7:$R$128,3)))</f>
      </c>
      <c r="R10" s="195">
        <f>PROPER(IF($A10="","",VLOOKUP($A10,'[4]m round robin žrebna lista'!$A$7:$R$128,4)))</f>
      </c>
      <c r="S10" s="195">
        <f>UPPER(IF($A10="","",VLOOKUP($A10,'[4]m round robin žrebna lista'!$A$7:$R$128,5)))</f>
      </c>
      <c r="T10" s="197"/>
      <c r="U10" s="196"/>
      <c r="V10" s="197"/>
      <c r="W10" s="197"/>
      <c r="X10" s="153"/>
      <c r="Y10" s="195">
        <f>UPPER(IF($A10="","",VLOOKUP($A10,'[4]m round robin žrebna lista'!$A$7:$R$128,2)))</f>
      </c>
      <c r="Z10" s="195">
        <f>UPPER(IF($A10="","",VLOOKUP($A10,'[4]m round robin žrebna lista'!$A$7:$R$128,3)))</f>
      </c>
      <c r="AA10" s="195">
        <f>PROPER(IF($A10="","",VLOOKUP($A10,'[4]m round robin žrebna lista'!$A$7:$R$128,4)))</f>
      </c>
      <c r="AB10" s="195">
        <f>UPPER(IF($A10="","",VLOOKUP($A10,'[4]m round robin žrebna lista'!$A$7:$R$128,5)))</f>
      </c>
      <c r="AC10" s="197">
        <f>IF(T10="","",IF(T10="1bb","1bb",IF(T10="2bb","2bb",IF(T10=1,0,M9))))</f>
      </c>
      <c r="AD10" s="196"/>
      <c r="AE10" s="197">
        <f>IF(V10="","",IF(V10="2bb","2bb",IF(V10="3bb","3bb",IF(V10=2,M11,0))))</f>
      </c>
      <c r="AF10" s="197">
        <f>IF(W10="","",IF(W10="2bb","2bb",IF(W10="4bb","4bb",IF(W10=2,M12,0))))</f>
      </c>
      <c r="AG10" s="198">
        <f>SUM(AC10:AF10)</f>
        <v>0</v>
      </c>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5"/>
      <c r="CP10" s="145"/>
      <c r="CQ10" s="145"/>
      <c r="CR10" s="145"/>
      <c r="CS10" s="145"/>
      <c r="CT10" s="145"/>
      <c r="CU10" s="145"/>
      <c r="CV10" s="145"/>
      <c r="CW10" s="145"/>
      <c r="CX10" s="145"/>
      <c r="CY10" s="145"/>
      <c r="CZ10" s="145"/>
      <c r="DA10" s="145"/>
      <c r="DB10" s="145"/>
      <c r="DC10" s="145"/>
      <c r="DD10" s="145"/>
      <c r="DE10" s="145"/>
      <c r="DF10" s="145"/>
      <c r="DG10" s="145"/>
      <c r="DH10" s="145"/>
      <c r="DI10" s="145"/>
      <c r="DJ10" s="145"/>
      <c r="DK10" s="145"/>
      <c r="DL10" s="145"/>
      <c r="DM10" s="145"/>
      <c r="DN10" s="145"/>
      <c r="DO10" s="145"/>
      <c r="DP10" s="145"/>
      <c r="DQ10" s="145"/>
      <c r="DR10" s="145"/>
      <c r="DS10" s="145"/>
      <c r="DT10" s="145"/>
      <c r="DU10" s="145"/>
      <c r="DV10" s="145"/>
      <c r="DW10" s="145"/>
      <c r="DX10" s="145"/>
      <c r="DY10" s="145"/>
      <c r="DZ10" s="145"/>
      <c r="EA10" s="145"/>
      <c r="EB10" s="145"/>
      <c r="EC10" s="145"/>
      <c r="ED10" s="145"/>
      <c r="EE10" s="145"/>
      <c r="EF10" s="145"/>
      <c r="EG10" s="145"/>
      <c r="EH10" s="145"/>
      <c r="EI10" s="145"/>
      <c r="EJ10" s="145"/>
      <c r="EK10" s="145"/>
      <c r="EL10" s="145"/>
      <c r="EM10" s="145"/>
      <c r="EN10" s="145"/>
      <c r="EO10" s="145"/>
      <c r="EP10" s="145"/>
      <c r="EQ10" s="145"/>
      <c r="ER10" s="145"/>
      <c r="ES10" s="145"/>
      <c r="ET10" s="145"/>
      <c r="EU10" s="145"/>
      <c r="EV10" s="145"/>
      <c r="EW10" s="145"/>
      <c r="EX10" s="145"/>
      <c r="EY10" s="145"/>
      <c r="EZ10" s="145"/>
      <c r="FA10" s="145"/>
      <c r="FB10" s="145"/>
      <c r="FC10" s="145"/>
      <c r="FD10" s="145"/>
      <c r="FE10" s="145"/>
      <c r="FF10" s="145"/>
      <c r="FG10" s="145"/>
      <c r="FH10" s="145"/>
      <c r="FI10" s="145"/>
      <c r="FJ10" s="145"/>
      <c r="FK10" s="145"/>
      <c r="FL10" s="145"/>
      <c r="FM10" s="145"/>
      <c r="FN10" s="145"/>
      <c r="FO10" s="145"/>
      <c r="FP10" s="145"/>
      <c r="FQ10" s="145"/>
      <c r="FR10" s="145"/>
      <c r="FS10" s="145"/>
      <c r="FT10" s="145"/>
      <c r="FU10" s="145"/>
      <c r="FV10" s="145"/>
      <c r="FW10" s="145"/>
      <c r="FX10" s="145"/>
      <c r="FY10" s="145"/>
      <c r="FZ10" s="145"/>
      <c r="GA10" s="145"/>
      <c r="GB10" s="145"/>
      <c r="GC10" s="145"/>
      <c r="GD10" s="145"/>
      <c r="GE10" s="145"/>
      <c r="GF10" s="145"/>
      <c r="GG10" s="145"/>
      <c r="GH10" s="145"/>
      <c r="GI10" s="145"/>
      <c r="GJ10" s="145"/>
      <c r="GK10" s="145"/>
      <c r="GL10" s="145"/>
      <c r="GM10" s="145"/>
      <c r="GN10" s="145"/>
      <c r="GO10" s="145"/>
      <c r="GP10" s="145"/>
      <c r="GQ10" s="145"/>
      <c r="GR10" s="145"/>
      <c r="GS10" s="145"/>
      <c r="GT10" s="145"/>
      <c r="GU10" s="145"/>
      <c r="GV10" s="145"/>
      <c r="GW10" s="145"/>
      <c r="GX10" s="145"/>
      <c r="GY10" s="145"/>
      <c r="GZ10" s="145"/>
      <c r="HA10" s="145"/>
      <c r="HB10" s="145"/>
      <c r="HC10" s="145"/>
      <c r="HD10" s="145"/>
      <c r="HE10" s="145"/>
      <c r="HF10" s="145"/>
      <c r="HG10" s="145"/>
      <c r="HH10" s="145"/>
      <c r="HI10" s="145"/>
      <c r="HJ10" s="145"/>
      <c r="HK10" s="145"/>
      <c r="HL10" s="145"/>
      <c r="HM10" s="145"/>
      <c r="HN10" s="145"/>
      <c r="HO10" s="145"/>
      <c r="HP10" s="145"/>
      <c r="HQ10" s="145"/>
      <c r="HR10" s="145"/>
      <c r="HS10" s="145"/>
      <c r="HT10" s="145"/>
      <c r="HU10" s="145"/>
      <c r="HV10" s="145"/>
      <c r="HW10" s="145"/>
      <c r="HX10" s="145"/>
      <c r="HY10" s="145"/>
      <c r="HZ10" s="145"/>
      <c r="IA10" s="145"/>
      <c r="IB10" s="145"/>
      <c r="IC10" s="145"/>
      <c r="ID10" s="145"/>
      <c r="IE10" s="145"/>
      <c r="IF10" s="145"/>
      <c r="IG10" s="145"/>
      <c r="IH10" s="145"/>
      <c r="II10" s="145"/>
      <c r="IJ10" s="145"/>
      <c r="IK10" s="145"/>
      <c r="IL10" s="145"/>
      <c r="IM10" s="145"/>
      <c r="IN10" s="145"/>
      <c r="IO10" s="145"/>
      <c r="IP10" s="145"/>
      <c r="IQ10" s="145"/>
      <c r="IR10" s="145"/>
      <c r="IS10" s="145"/>
      <c r="IT10" s="145"/>
      <c r="IU10" s="145"/>
      <c r="IV10" s="145"/>
    </row>
    <row r="11" spans="1:256" ht="72" customHeight="1">
      <c r="A11" s="186">
        <v>13</v>
      </c>
      <c r="B11" s="199">
        <v>3</v>
      </c>
      <c r="C11" s="188">
        <f>UPPER(IF($A11="","",VLOOKUP($A11,'[4]m round robin žrebna lista'!$A$7:$R$128,2)))</f>
      </c>
      <c r="D11" s="189" t="s">
        <v>185</v>
      </c>
      <c r="E11" s="189" t="s">
        <v>186</v>
      </c>
      <c r="F11" s="190">
        <f>UPPER(IF($A11="","",VLOOKUP($A11,'[4]m round robin žrebna lista'!$A$7:$R$128,5)))</f>
      </c>
      <c r="G11" s="192" t="s">
        <v>27</v>
      </c>
      <c r="H11" s="192" t="s">
        <v>27</v>
      </c>
      <c r="I11" s="191"/>
      <c r="J11" s="192"/>
      <c r="K11" s="193">
        <v>2</v>
      </c>
      <c r="L11" s="193">
        <v>1</v>
      </c>
      <c r="M11" s="194">
        <f>IF($A11="","",VLOOKUP($A11,'[4]m round robin žrebna lista'!$A$7:$R$128,14))</f>
        <v>0</v>
      </c>
      <c r="N11" s="193">
        <f>IF(L11="","",IF(L11=1,8,IF(L11=2,6,IF(L11=3,4,2))))</f>
        <v>8</v>
      </c>
      <c r="O11" s="146"/>
      <c r="P11" s="195">
        <f>UPPER(IF($A11="","",VLOOKUP($A11,'[4]m round robin žrebna lista'!$A$7:$R$128,2)))</f>
      </c>
      <c r="Q11" s="195">
        <f>UPPER(IF($A11="","",VLOOKUP($A11,'[4]m round robin žrebna lista'!$A$7:$R$128,3)))</f>
      </c>
      <c r="R11" s="195">
        <f>PROPER(IF($A11="","",VLOOKUP($A11,'[4]m round robin žrebna lista'!$A$7:$R$128,4)))</f>
      </c>
      <c r="S11" s="195">
        <f>UPPER(IF($A11="","",VLOOKUP($A11,'[4]m round robin žrebna lista'!$A$7:$R$128,5)))</f>
      </c>
      <c r="T11" s="197"/>
      <c r="U11" s="197"/>
      <c r="V11" s="196"/>
      <c r="W11" s="197"/>
      <c r="X11" s="153"/>
      <c r="Y11" s="195">
        <f>UPPER(IF($A11="","",VLOOKUP($A11,'[4]m round robin žrebna lista'!$A$7:$R$128,2)))</f>
      </c>
      <c r="Z11" s="195">
        <f>UPPER(IF($A11="","",VLOOKUP($A11,'[4]m round robin žrebna lista'!$A$7:$R$128,3)))</f>
      </c>
      <c r="AA11" s="195">
        <f>PROPER(IF($A11="","",VLOOKUP($A11,'[4]m round robin žrebna lista'!$A$7:$R$128,4)))</f>
      </c>
      <c r="AB11" s="195">
        <f>UPPER(IF($A11="","",VLOOKUP($A11,'[4]m round robin žrebna lista'!$A$7:$R$128,5)))</f>
      </c>
      <c r="AC11" s="197">
        <f>IF(T11="","",IF(T11="1bb","1bb",IF(T11="3bb","3bb",IF(T11=1,0,M9))))</f>
      </c>
      <c r="AD11" s="197">
        <f>IF(U11="","",IF(U11="2bb","2bb",IF(U11="3bb","3bb",IF(U11=2,0,M10))))</f>
      </c>
      <c r="AE11" s="196"/>
      <c r="AF11" s="197">
        <f>IF(W11="","",IF(W11="3bb","3bb",IF(W11="4bb","4bb",IF(W11=3,M12,0))))</f>
      </c>
      <c r="AG11" s="198">
        <f>SUM(AC11:AF11)</f>
        <v>0</v>
      </c>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5"/>
      <c r="EG11" s="145"/>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5"/>
      <c r="FZ11" s="145"/>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5"/>
      <c r="HS11" s="145"/>
      <c r="HT11" s="145"/>
      <c r="HU11" s="145"/>
      <c r="HV11" s="145"/>
      <c r="HW11" s="145"/>
      <c r="HX11" s="145"/>
      <c r="HY11" s="145"/>
      <c r="HZ11" s="145"/>
      <c r="IA11" s="145"/>
      <c r="IB11" s="145"/>
      <c r="IC11" s="145"/>
      <c r="ID11" s="145"/>
      <c r="IE11" s="145"/>
      <c r="IF11" s="145"/>
      <c r="IG11" s="145"/>
      <c r="IH11" s="145"/>
      <c r="II11" s="145"/>
      <c r="IJ11" s="145"/>
      <c r="IK11" s="145"/>
      <c r="IL11" s="145"/>
      <c r="IM11" s="145"/>
      <c r="IN11" s="145"/>
      <c r="IO11" s="145"/>
      <c r="IP11" s="145"/>
      <c r="IQ11" s="145"/>
      <c r="IR11" s="145"/>
      <c r="IS11" s="145"/>
      <c r="IT11" s="145"/>
      <c r="IU11" s="145"/>
      <c r="IV11" s="145"/>
    </row>
    <row r="12" spans="1:256" ht="72" customHeight="1">
      <c r="A12" s="186"/>
      <c r="B12" s="187">
        <v>4</v>
      </c>
      <c r="C12" s="188">
        <f>UPPER(IF($A12="","",VLOOKUP($A12,'[4]m round robin žrebna lista'!$A$7:$R$128,2)))</f>
      </c>
      <c r="D12" s="189">
        <f>UPPER(IF($A12="","",VLOOKUP($A12,'[4]m round robin žrebna lista'!$A$7:$R$128,3)))</f>
      </c>
      <c r="E12" s="189">
        <f>PROPER(IF($A12="","",VLOOKUP($A12,'[4]m round robin žrebna lista'!$A$7:$R$128,4)))</f>
      </c>
      <c r="F12" s="190">
        <f>UPPER(IF($A12="","",VLOOKUP($A12,'[4]m round robin žrebna lista'!$A$7:$R$128,5)))</f>
      </c>
      <c r="G12" s="192"/>
      <c r="H12" s="192"/>
      <c r="I12" s="192"/>
      <c r="J12" s="191"/>
      <c r="K12" s="193"/>
      <c r="L12" s="193"/>
      <c r="M12" s="194">
        <f>IF($A12="","",VLOOKUP($A12,'[4]m round robin žrebna lista'!$A$7:$R$128,14))</f>
      </c>
      <c r="N12" s="193">
        <f>IF(L12="","",IF(L12=1,8,IF(L12=2,6,IF(L12=3,4,2))))</f>
      </c>
      <c r="O12" s="146"/>
      <c r="P12" s="195">
        <f>UPPER(IF($A12="","",VLOOKUP($A12,'[4]m round robin žrebna lista'!$A$7:$R$128,2)))</f>
      </c>
      <c r="Q12" s="195">
        <f>UPPER(IF($A12="","",VLOOKUP($A12,'[4]m round robin žrebna lista'!$A$7:$R$128,3)))</f>
      </c>
      <c r="R12" s="195">
        <f>PROPER(IF($A12="","",VLOOKUP($A12,'[4]m round robin žrebna lista'!$A$7:$R$128,4)))</f>
      </c>
      <c r="S12" s="195">
        <f>UPPER(IF($A12="","",VLOOKUP($A12,'[4]m round robin žrebna lista'!$A$7:$R$128,5)))</f>
      </c>
      <c r="T12" s="197"/>
      <c r="U12" s="197"/>
      <c r="V12" s="197"/>
      <c r="W12" s="196"/>
      <c r="X12" s="153"/>
      <c r="Y12" s="195">
        <f>UPPER(IF($A12="","",VLOOKUP($A12,'[4]m round robin žrebna lista'!$A$7:$R$128,2)))</f>
      </c>
      <c r="Z12" s="195">
        <f>UPPER(IF($A12="","",VLOOKUP($A12,'[4]m round robin žrebna lista'!$A$7:$R$128,3)))</f>
      </c>
      <c r="AA12" s="195">
        <f>PROPER(IF($A12="","",VLOOKUP($A12,'[4]m round robin žrebna lista'!$A$7:$R$128,4)))</f>
      </c>
      <c r="AB12" s="195">
        <f>UPPER(IF($A12="","",VLOOKUP($A12,'[4]m round robin žrebna lista'!$A$7:$R$128,5)))</f>
      </c>
      <c r="AC12" s="197">
        <f>IF(T12="","",IF(T12="1bb","1bb",IF(T12="4bb","4bb",IF(T12=1,0,M9))))</f>
      </c>
      <c r="AD12" s="197">
        <f>IF(U12="","",IF(U12="2bb","2bb",IF(U12="4bb","4bb",IF(U12=2,0,M10))))</f>
      </c>
      <c r="AE12" s="197">
        <f>IF(V12="","",IF(V12="3bb","3bb",IF(V12="4bb","4bb",IF(V12=3,0,M11))))</f>
      </c>
      <c r="AF12" s="196"/>
      <c r="AG12" s="198">
        <f>SUM(AC12:AF12)</f>
        <v>0</v>
      </c>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5"/>
      <c r="DR12" s="145"/>
      <c r="DS12" s="145"/>
      <c r="DT12" s="145"/>
      <c r="DU12" s="145"/>
      <c r="DV12" s="145"/>
      <c r="DW12" s="145"/>
      <c r="DX12" s="145"/>
      <c r="DY12" s="145"/>
      <c r="DZ12" s="145"/>
      <c r="EA12" s="145"/>
      <c r="EB12" s="145"/>
      <c r="EC12" s="145"/>
      <c r="ED12" s="145"/>
      <c r="EE12" s="145"/>
      <c r="EF12" s="145"/>
      <c r="EG12" s="145"/>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5"/>
      <c r="FZ12" s="145"/>
      <c r="GA12" s="145"/>
      <c r="GB12" s="145"/>
      <c r="GC12" s="145"/>
      <c r="GD12" s="145"/>
      <c r="GE12" s="145"/>
      <c r="GF12" s="145"/>
      <c r="GG12" s="145"/>
      <c r="GH12" s="145"/>
      <c r="GI12" s="145"/>
      <c r="GJ12" s="145"/>
      <c r="GK12" s="145"/>
      <c r="GL12" s="145"/>
      <c r="GM12" s="145"/>
      <c r="GN12" s="145"/>
      <c r="GO12" s="145"/>
      <c r="GP12" s="145"/>
      <c r="GQ12" s="145"/>
      <c r="GR12" s="145"/>
      <c r="GS12" s="145"/>
      <c r="GT12" s="145"/>
      <c r="GU12" s="145"/>
      <c r="GV12" s="145"/>
      <c r="GW12" s="145"/>
      <c r="GX12" s="145"/>
      <c r="GY12" s="145"/>
      <c r="GZ12" s="145"/>
      <c r="HA12" s="145"/>
      <c r="HB12" s="145"/>
      <c r="HC12" s="145"/>
      <c r="HD12" s="145"/>
      <c r="HE12" s="145"/>
      <c r="HF12" s="145"/>
      <c r="HG12" s="145"/>
      <c r="HH12" s="145"/>
      <c r="HI12" s="145"/>
      <c r="HJ12" s="145"/>
      <c r="HK12" s="145"/>
      <c r="HL12" s="145"/>
      <c r="HM12" s="145"/>
      <c r="HN12" s="145"/>
      <c r="HO12" s="145"/>
      <c r="HP12" s="145"/>
      <c r="HQ12" s="145"/>
      <c r="HR12" s="145"/>
      <c r="HS12" s="145"/>
      <c r="HT12" s="145"/>
      <c r="HU12" s="145"/>
      <c r="HV12" s="145"/>
      <c r="HW12" s="145"/>
      <c r="HX12" s="145"/>
      <c r="HY12" s="145"/>
      <c r="HZ12" s="145"/>
      <c r="IA12" s="145"/>
      <c r="IB12" s="145"/>
      <c r="IC12" s="145"/>
      <c r="ID12" s="145"/>
      <c r="IE12" s="145"/>
      <c r="IF12" s="145"/>
      <c r="IG12" s="145"/>
      <c r="IH12" s="145"/>
      <c r="II12" s="145"/>
      <c r="IJ12" s="145"/>
      <c r="IK12" s="145"/>
      <c r="IL12" s="145"/>
      <c r="IM12" s="145"/>
      <c r="IN12" s="145"/>
      <c r="IO12" s="145"/>
      <c r="IP12" s="145"/>
      <c r="IQ12" s="145"/>
      <c r="IR12" s="145"/>
      <c r="IS12" s="145"/>
      <c r="IT12" s="145"/>
      <c r="IU12" s="145"/>
      <c r="IV12" s="145"/>
    </row>
    <row r="13" spans="1:256" ht="34.5" customHeight="1" thickBot="1">
      <c r="A13" s="215"/>
      <c r="B13" s="216"/>
      <c r="C13" s="217"/>
      <c r="D13" s="218"/>
      <c r="E13" s="218"/>
      <c r="F13" s="219"/>
      <c r="G13" s="220"/>
      <c r="H13" s="220"/>
      <c r="I13" s="220"/>
      <c r="J13" s="221"/>
      <c r="K13" s="222"/>
      <c r="L13" s="222"/>
      <c r="M13" s="194"/>
      <c r="N13" s="222"/>
      <c r="O13" s="146"/>
      <c r="P13" s="153"/>
      <c r="Q13" s="153"/>
      <c r="R13" s="153"/>
      <c r="S13" s="153"/>
      <c r="T13" s="183"/>
      <c r="U13" s="183"/>
      <c r="V13" s="183"/>
      <c r="W13" s="211"/>
      <c r="X13" s="153"/>
      <c r="Y13" s="153"/>
      <c r="Z13" s="153"/>
      <c r="AA13" s="153"/>
      <c r="AB13" s="153"/>
      <c r="AC13" s="183"/>
      <c r="AD13" s="183"/>
      <c r="AE13" s="183"/>
      <c r="AF13" s="211"/>
      <c r="AG13" s="182"/>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c r="IK13" s="145"/>
      <c r="IL13" s="145"/>
      <c r="IM13" s="145"/>
      <c r="IN13" s="145"/>
      <c r="IO13" s="145"/>
      <c r="IP13" s="145"/>
      <c r="IQ13" s="145"/>
      <c r="IR13" s="145"/>
      <c r="IS13" s="145"/>
      <c r="IT13" s="145"/>
      <c r="IU13" s="145"/>
      <c r="IV13" s="145"/>
    </row>
    <row r="14" spans="1:256" ht="49.5" customHeight="1" thickBot="1">
      <c r="A14" s="212"/>
      <c r="B14" s="212"/>
      <c r="C14" s="168" t="s">
        <v>142</v>
      </c>
      <c r="D14" s="169"/>
      <c r="E14" s="170"/>
      <c r="F14" s="171"/>
      <c r="G14" s="172"/>
      <c r="H14" s="172"/>
      <c r="I14" s="172"/>
      <c r="J14" s="172"/>
      <c r="K14" s="173" t="s">
        <v>119</v>
      </c>
      <c r="L14" s="173" t="s">
        <v>120</v>
      </c>
      <c r="M14" s="144"/>
      <c r="N14" s="145"/>
      <c r="O14" s="145"/>
      <c r="P14" s="146"/>
      <c r="Q14" s="146"/>
      <c r="R14" s="146"/>
      <c r="S14" s="146"/>
      <c r="T14" s="146"/>
      <c r="U14" s="146"/>
      <c r="V14" s="146"/>
      <c r="W14" s="146"/>
      <c r="X14" s="146"/>
      <c r="Y14" s="146"/>
      <c r="Z14" s="146"/>
      <c r="AA14" s="146"/>
      <c r="AB14" s="146"/>
      <c r="AC14" s="146"/>
      <c r="AD14" s="146"/>
      <c r="AE14" s="146"/>
      <c r="AF14" s="146"/>
      <c r="AG14" s="146"/>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c r="IK14" s="145"/>
      <c r="IL14" s="145"/>
      <c r="IM14" s="145"/>
      <c r="IN14" s="145"/>
      <c r="IO14" s="145"/>
      <c r="IP14" s="145"/>
      <c r="IQ14" s="145"/>
      <c r="IR14" s="145"/>
      <c r="IS14" s="145"/>
      <c r="IT14" s="145"/>
      <c r="IU14" s="145"/>
      <c r="IV14" s="145"/>
    </row>
    <row r="15" spans="1:256" s="185" customFormat="1" ht="40.5" customHeight="1">
      <c r="A15" s="212"/>
      <c r="B15" s="212"/>
      <c r="C15" s="179" t="s">
        <v>122</v>
      </c>
      <c r="D15" s="179" t="s">
        <v>8</v>
      </c>
      <c r="E15" s="213" t="s">
        <v>9</v>
      </c>
      <c r="F15" s="179" t="s">
        <v>3</v>
      </c>
      <c r="G15" s="172"/>
      <c r="H15" s="172"/>
      <c r="I15" s="172"/>
      <c r="J15" s="172"/>
      <c r="K15" s="173"/>
      <c r="L15" s="173"/>
      <c r="M15" s="144"/>
      <c r="N15" s="180" t="s">
        <v>123</v>
      </c>
      <c r="O15" s="181"/>
      <c r="P15" s="182" t="s">
        <v>122</v>
      </c>
      <c r="Q15" s="182" t="s">
        <v>8</v>
      </c>
      <c r="R15" s="182" t="s">
        <v>9</v>
      </c>
      <c r="S15" s="182" t="s">
        <v>3</v>
      </c>
      <c r="T15" s="183"/>
      <c r="U15" s="180"/>
      <c r="V15" s="180"/>
      <c r="W15" s="180"/>
      <c r="X15" s="180"/>
      <c r="Y15" s="182" t="s">
        <v>122</v>
      </c>
      <c r="Z15" s="182" t="s">
        <v>8</v>
      </c>
      <c r="AA15" s="182" t="s">
        <v>9</v>
      </c>
      <c r="AB15" s="182" t="s">
        <v>3</v>
      </c>
      <c r="AC15" s="182"/>
      <c r="AD15" s="182"/>
      <c r="AE15" s="182"/>
      <c r="AF15" s="182"/>
      <c r="AG15" s="184" t="s">
        <v>124</v>
      </c>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1"/>
      <c r="BG15" s="181"/>
      <c r="BH15" s="181"/>
      <c r="BI15" s="181"/>
      <c r="BJ15" s="181"/>
      <c r="BK15" s="181"/>
      <c r="BL15" s="181"/>
      <c r="BM15" s="181"/>
      <c r="BN15" s="181"/>
      <c r="BO15" s="181"/>
      <c r="BP15" s="181"/>
      <c r="BQ15" s="181"/>
      <c r="BR15" s="181"/>
      <c r="BS15" s="181"/>
      <c r="BT15" s="181"/>
      <c r="BU15" s="181"/>
      <c r="BV15" s="181"/>
      <c r="BW15" s="181"/>
      <c r="BX15" s="181"/>
      <c r="BY15" s="181"/>
      <c r="BZ15" s="181"/>
      <c r="CA15" s="181"/>
      <c r="CB15" s="181"/>
      <c r="CC15" s="181"/>
      <c r="CD15" s="181"/>
      <c r="CE15" s="181"/>
      <c r="CF15" s="181"/>
      <c r="CG15" s="181"/>
      <c r="CH15" s="181"/>
      <c r="CI15" s="181"/>
      <c r="CJ15" s="181"/>
      <c r="CK15" s="181"/>
      <c r="CL15" s="181"/>
      <c r="CM15" s="181"/>
      <c r="CN15" s="181"/>
      <c r="CO15" s="181"/>
      <c r="CP15" s="181"/>
      <c r="CQ15" s="181"/>
      <c r="CR15" s="181"/>
      <c r="CS15" s="181"/>
      <c r="CT15" s="181"/>
      <c r="CU15" s="181"/>
      <c r="CV15" s="181"/>
      <c r="CW15" s="181"/>
      <c r="CX15" s="181"/>
      <c r="CY15" s="181"/>
      <c r="CZ15" s="181"/>
      <c r="DA15" s="181"/>
      <c r="DB15" s="181"/>
      <c r="DC15" s="181"/>
      <c r="DD15" s="181"/>
      <c r="DE15" s="181"/>
      <c r="DF15" s="181"/>
      <c r="DG15" s="181"/>
      <c r="DH15" s="181"/>
      <c r="DI15" s="181"/>
      <c r="DJ15" s="181"/>
      <c r="DK15" s="181"/>
      <c r="DL15" s="181"/>
      <c r="DM15" s="181"/>
      <c r="DN15" s="181"/>
      <c r="DO15" s="181"/>
      <c r="DP15" s="181"/>
      <c r="DQ15" s="181"/>
      <c r="DR15" s="181"/>
      <c r="DS15" s="181"/>
      <c r="DT15" s="181"/>
      <c r="DU15" s="181"/>
      <c r="DV15" s="181"/>
      <c r="DW15" s="181"/>
      <c r="DX15" s="181"/>
      <c r="DY15" s="181"/>
      <c r="DZ15" s="181"/>
      <c r="EA15" s="181"/>
      <c r="EB15" s="181"/>
      <c r="EC15" s="181"/>
      <c r="ED15" s="181"/>
      <c r="EE15" s="181"/>
      <c r="EF15" s="181"/>
      <c r="EG15" s="181"/>
      <c r="EH15" s="181"/>
      <c r="EI15" s="181"/>
      <c r="EJ15" s="181"/>
      <c r="EK15" s="181"/>
      <c r="EL15" s="181"/>
      <c r="EM15" s="181"/>
      <c r="EN15" s="181"/>
      <c r="EO15" s="181"/>
      <c r="EP15" s="181"/>
      <c r="EQ15" s="181"/>
      <c r="ER15" s="181"/>
      <c r="ES15" s="181"/>
      <c r="ET15" s="181"/>
      <c r="EU15" s="181"/>
      <c r="EV15" s="181"/>
      <c r="EW15" s="181"/>
      <c r="EX15" s="181"/>
      <c r="EY15" s="181"/>
      <c r="EZ15" s="181"/>
      <c r="FA15" s="181"/>
      <c r="FB15" s="181"/>
      <c r="FC15" s="181"/>
      <c r="FD15" s="181"/>
      <c r="FE15" s="181"/>
      <c r="FF15" s="181"/>
      <c r="FG15" s="181"/>
      <c r="FH15" s="181"/>
      <c r="FI15" s="181"/>
      <c r="FJ15" s="181"/>
      <c r="FK15" s="181"/>
      <c r="FL15" s="181"/>
      <c r="FM15" s="181"/>
      <c r="FN15" s="181"/>
      <c r="FO15" s="181"/>
      <c r="FP15" s="181"/>
      <c r="FQ15" s="181"/>
      <c r="FR15" s="181"/>
      <c r="FS15" s="181"/>
      <c r="FT15" s="181"/>
      <c r="FU15" s="181"/>
      <c r="FV15" s="181"/>
      <c r="FW15" s="181"/>
      <c r="FX15" s="181"/>
      <c r="FY15" s="181"/>
      <c r="FZ15" s="181"/>
      <c r="GA15" s="181"/>
      <c r="GB15" s="181"/>
      <c r="GC15" s="181"/>
      <c r="GD15" s="181"/>
      <c r="GE15" s="181"/>
      <c r="GF15" s="181"/>
      <c r="GG15" s="181"/>
      <c r="GH15" s="181"/>
      <c r="GI15" s="181"/>
      <c r="GJ15" s="181"/>
      <c r="GK15" s="181"/>
      <c r="GL15" s="181"/>
      <c r="GM15" s="181"/>
      <c r="GN15" s="181"/>
      <c r="GO15" s="181"/>
      <c r="GP15" s="181"/>
      <c r="GQ15" s="181"/>
      <c r="GR15" s="181"/>
      <c r="GS15" s="181"/>
      <c r="GT15" s="181"/>
      <c r="GU15" s="181"/>
      <c r="GV15" s="181"/>
      <c r="GW15" s="181"/>
      <c r="GX15" s="181"/>
      <c r="GY15" s="181"/>
      <c r="GZ15" s="181"/>
      <c r="HA15" s="181"/>
      <c r="HB15" s="181"/>
      <c r="HC15" s="181"/>
      <c r="HD15" s="181"/>
      <c r="HE15" s="181"/>
      <c r="HF15" s="181"/>
      <c r="HG15" s="181"/>
      <c r="HH15" s="181"/>
      <c r="HI15" s="181"/>
      <c r="HJ15" s="181"/>
      <c r="HK15" s="181"/>
      <c r="HL15" s="181"/>
      <c r="HM15" s="181"/>
      <c r="HN15" s="181"/>
      <c r="HO15" s="181"/>
      <c r="HP15" s="181"/>
      <c r="HQ15" s="181"/>
      <c r="HR15" s="181"/>
      <c r="HS15" s="181"/>
      <c r="HT15" s="181"/>
      <c r="HU15" s="181"/>
      <c r="HV15" s="181"/>
      <c r="HW15" s="181"/>
      <c r="HX15" s="181"/>
      <c r="HY15" s="181"/>
      <c r="HZ15" s="181"/>
      <c r="IA15" s="181"/>
      <c r="IB15" s="181"/>
      <c r="IC15" s="181"/>
      <c r="ID15" s="181"/>
      <c r="IE15" s="181"/>
      <c r="IF15" s="181"/>
      <c r="IG15" s="181"/>
      <c r="IH15" s="181"/>
      <c r="II15" s="181"/>
      <c r="IJ15" s="181"/>
      <c r="IK15" s="181"/>
      <c r="IL15" s="181"/>
      <c r="IM15" s="181"/>
      <c r="IN15" s="181"/>
      <c r="IO15" s="181"/>
      <c r="IP15" s="181"/>
      <c r="IQ15" s="181"/>
      <c r="IR15" s="181"/>
      <c r="IS15" s="181"/>
      <c r="IT15" s="181"/>
      <c r="IU15" s="181"/>
      <c r="IV15" s="181"/>
    </row>
    <row r="16" spans="1:256" ht="72.75" customHeight="1">
      <c r="A16" s="186"/>
      <c r="B16" s="187">
        <v>1</v>
      </c>
      <c r="C16" s="188">
        <f>UPPER(IF($A16="","",VLOOKUP($A16,'[4]m round robin žrebna lista'!$A$7:$R$128,2)))</f>
      </c>
      <c r="D16" s="189">
        <f>UPPER(IF($A16="","",VLOOKUP($A16,'[4]m round robin žrebna lista'!$A$7:$R$128,3)))</f>
      </c>
      <c r="E16" s="189">
        <f>PROPER(IF($A16="","",VLOOKUP($A16,'[4]m round robin žrebna lista'!$A$7:$R$128,4)))</f>
      </c>
      <c r="F16" s="190">
        <f>UPPER(IF($A16="","",VLOOKUP($A16,'[4]m round robin žrebna lista'!$A$7:$R$128,5)))</f>
      </c>
      <c r="G16" s="191"/>
      <c r="H16" s="192"/>
      <c r="I16" s="192"/>
      <c r="J16" s="192"/>
      <c r="K16" s="193"/>
      <c r="L16" s="193"/>
      <c r="M16" s="194">
        <f>IF($A16="","",VLOOKUP($A16,'[4]m round robin žrebna lista'!$A$7:$R$128,14))</f>
      </c>
      <c r="N16" s="193">
        <f>IF(L16="","",IF(L16=1,8,IF(L16=2,6,IF(L16=3,4,2))))</f>
      </c>
      <c r="O16" s="146"/>
      <c r="P16" s="195">
        <f>UPPER(IF($A16="","",VLOOKUP($A16,'[4]m round robin žrebna lista'!$A$7:$R$128,2)))</f>
      </c>
      <c r="Q16" s="195">
        <f>UPPER(IF($A16="","",VLOOKUP($A16,'[4]m round robin žrebna lista'!$A$7:$R$128,3)))</f>
      </c>
      <c r="R16" s="195">
        <f>PROPER(IF($A16="","",VLOOKUP($A16,'[4]m round robin žrebna lista'!$A$7:$R$128,4)))</f>
      </c>
      <c r="S16" s="195">
        <f>UPPER(IF($A16="","",VLOOKUP($A16,'[4]m round robin žrebna lista'!$A$7:$R$128,5)))</f>
      </c>
      <c r="T16" s="196"/>
      <c r="U16" s="197"/>
      <c r="V16" s="197"/>
      <c r="W16" s="197"/>
      <c r="X16" s="146"/>
      <c r="Y16" s="195">
        <f>UPPER(IF($A16="","",VLOOKUP($A16,'[4]m round robin žrebna lista'!$A$7:$R$128,2)))</f>
      </c>
      <c r="Z16" s="195">
        <f>UPPER(IF($A16="","",VLOOKUP($A16,'[4]m round robin žrebna lista'!$A$7:$R$128,3)))</f>
      </c>
      <c r="AA16" s="195">
        <f>PROPER(IF($A16="","",VLOOKUP($A16,'[4]m round robin žrebna lista'!$A$7:$R$128,4)))</f>
      </c>
      <c r="AB16" s="195">
        <f>UPPER(IF($A16="","",VLOOKUP($A16,'[4]m round robin žrebna lista'!$A$7:$R$128,5)))</f>
      </c>
      <c r="AC16" s="196"/>
      <c r="AD16" s="197">
        <f>IF(U16="","",IF(U16="1bb","1bb",IF(U16="2bb","2bb",IF(U16=1,$M17,0))))</f>
      </c>
      <c r="AE16" s="197">
        <f>IF(V16="","",IF(V16="1bb","1bb",IF(V16="3bb","3bb",IF(V16=1,$M18,0))))</f>
      </c>
      <c r="AF16" s="197">
        <f>IF(W16="","",IF(W16="1bb","1bb",IF(W16="4bb","4bb",IF(W16=1,$M19,0))))</f>
      </c>
      <c r="AG16" s="198">
        <f>SUM(AD16:AF16)</f>
        <v>0</v>
      </c>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5"/>
      <c r="DR16" s="145"/>
      <c r="DS16" s="145"/>
      <c r="DT16" s="145"/>
      <c r="DU16" s="145"/>
      <c r="DV16" s="145"/>
      <c r="DW16" s="145"/>
      <c r="DX16" s="145"/>
      <c r="DY16" s="145"/>
      <c r="DZ16" s="145"/>
      <c r="EA16" s="145"/>
      <c r="EB16" s="145"/>
      <c r="EC16" s="145"/>
      <c r="ED16" s="145"/>
      <c r="EE16" s="145"/>
      <c r="EF16" s="145"/>
      <c r="EG16" s="145"/>
      <c r="EH16" s="145"/>
      <c r="EI16" s="145"/>
      <c r="EJ16" s="145"/>
      <c r="EK16" s="145"/>
      <c r="EL16" s="145"/>
      <c r="EM16" s="145"/>
      <c r="EN16" s="145"/>
      <c r="EO16" s="145"/>
      <c r="EP16" s="145"/>
      <c r="EQ16" s="145"/>
      <c r="ER16" s="145"/>
      <c r="ES16" s="145"/>
      <c r="ET16" s="145"/>
      <c r="EU16" s="145"/>
      <c r="EV16" s="145"/>
      <c r="EW16" s="145"/>
      <c r="EX16" s="145"/>
      <c r="EY16" s="145"/>
      <c r="EZ16" s="145"/>
      <c r="FA16" s="145"/>
      <c r="FB16" s="145"/>
      <c r="FC16" s="145"/>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c r="HZ16" s="145"/>
      <c r="IA16" s="145"/>
      <c r="IB16" s="145"/>
      <c r="IC16" s="145"/>
      <c r="ID16" s="145"/>
      <c r="IE16" s="145"/>
      <c r="IF16" s="145"/>
      <c r="IG16" s="145"/>
      <c r="IH16" s="145"/>
      <c r="II16" s="145"/>
      <c r="IJ16" s="145"/>
      <c r="IK16" s="145"/>
      <c r="IL16" s="145"/>
      <c r="IM16" s="145"/>
      <c r="IN16" s="145"/>
      <c r="IO16" s="145"/>
      <c r="IP16" s="145"/>
      <c r="IQ16" s="145"/>
      <c r="IR16" s="145"/>
      <c r="IS16" s="145"/>
      <c r="IT16" s="145"/>
      <c r="IU16" s="145"/>
      <c r="IV16" s="145"/>
    </row>
    <row r="17" spans="1:256" ht="72.75" customHeight="1">
      <c r="A17" s="186"/>
      <c r="B17" s="187">
        <v>2</v>
      </c>
      <c r="C17" s="188">
        <f>UPPER(IF($A17="","",VLOOKUP($A17,'[4]m round robin žrebna lista'!$A$7:$R$128,2)))</f>
      </c>
      <c r="D17" s="189">
        <f>UPPER(IF($A17="","",VLOOKUP($A17,'[4]m round robin žrebna lista'!$A$7:$R$128,3)))</f>
      </c>
      <c r="E17" s="189">
        <f>PROPER(IF($A17="","",VLOOKUP($A17,'[4]m round robin žrebna lista'!$A$7:$R$128,4)))</f>
      </c>
      <c r="F17" s="190">
        <f>UPPER(IF($A17="","",VLOOKUP($A17,'[4]m round robin žrebna lista'!$A$7:$R$128,5)))</f>
      </c>
      <c r="G17" s="192"/>
      <c r="H17" s="191"/>
      <c r="I17" s="192"/>
      <c r="J17" s="192"/>
      <c r="K17" s="193"/>
      <c r="L17" s="193"/>
      <c r="M17" s="194">
        <f>IF($A17="","",VLOOKUP($A17,'[4]m round robin žrebna lista'!$A$7:$R$128,14))</f>
      </c>
      <c r="N17" s="193">
        <f>IF(L17="","",IF(L17=1,8,IF(L17=2,6,IF(L17=3,4,2))))</f>
      </c>
      <c r="O17" s="146"/>
      <c r="P17" s="195">
        <f>UPPER(IF($A17="","",VLOOKUP($A17,'[4]m round robin žrebna lista'!$A$7:$R$128,2)))</f>
      </c>
      <c r="Q17" s="195">
        <f>UPPER(IF($A17="","",VLOOKUP($A17,'[4]m round robin žrebna lista'!$A$7:$R$128,3)))</f>
      </c>
      <c r="R17" s="195">
        <f>PROPER(IF($A17="","",VLOOKUP($A17,'[4]m round robin žrebna lista'!$A$7:$R$128,4)))</f>
      </c>
      <c r="S17" s="195">
        <f>UPPER(IF($A17="","",VLOOKUP($A17,'[4]m round robin žrebna lista'!$A$7:$R$128,5)))</f>
      </c>
      <c r="T17" s="197"/>
      <c r="U17" s="196"/>
      <c r="V17" s="197"/>
      <c r="W17" s="197"/>
      <c r="X17" s="146"/>
      <c r="Y17" s="195">
        <f>UPPER(IF($A17="","",VLOOKUP($A17,'[4]m round robin žrebna lista'!$A$7:$R$128,2)))</f>
      </c>
      <c r="Z17" s="195">
        <f>UPPER(IF($A17="","",VLOOKUP($A17,'[4]m round robin žrebna lista'!$A$7:$R$128,3)))</f>
      </c>
      <c r="AA17" s="195">
        <f>PROPER(IF($A17="","",VLOOKUP($A17,'[4]m round robin žrebna lista'!$A$7:$R$128,4)))</f>
      </c>
      <c r="AB17" s="195">
        <f>UPPER(IF($A17="","",VLOOKUP($A17,'[4]m round robin žrebna lista'!$A$7:$R$128,5)))</f>
      </c>
      <c r="AC17" s="197">
        <f>IF(T17="","",IF(T17="1bb","1bb",IF(T17="2bb","2bb",IF(T17=1,0,M16))))</f>
      </c>
      <c r="AD17" s="196"/>
      <c r="AE17" s="197">
        <f>IF(V17="","",IF(V17="2bb","2bb",IF(V17="3bb","3bb",IF(V17=2,M18,0))))</f>
      </c>
      <c r="AF17" s="197">
        <f>IF(W17="","",IF(W17="2bb","2bb",IF(W17="4bb","4bb",IF(W17=2,M19,0))))</f>
      </c>
      <c r="AG17" s="198">
        <f>SUM(AC17:AF17)</f>
        <v>0</v>
      </c>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c r="CV17" s="145"/>
      <c r="CW17" s="145"/>
      <c r="CX17" s="145"/>
      <c r="CY17" s="145"/>
      <c r="CZ17" s="145"/>
      <c r="DA17" s="145"/>
      <c r="DB17" s="145"/>
      <c r="DC17" s="145"/>
      <c r="DD17" s="145"/>
      <c r="DE17" s="145"/>
      <c r="DF17" s="145"/>
      <c r="DG17" s="145"/>
      <c r="DH17" s="145"/>
      <c r="DI17" s="145"/>
      <c r="DJ17" s="145"/>
      <c r="DK17" s="145"/>
      <c r="DL17" s="145"/>
      <c r="DM17" s="145"/>
      <c r="DN17" s="145"/>
      <c r="DO17" s="145"/>
      <c r="DP17" s="145"/>
      <c r="DQ17" s="145"/>
      <c r="DR17" s="145"/>
      <c r="DS17" s="145"/>
      <c r="DT17" s="145"/>
      <c r="DU17" s="145"/>
      <c r="DV17" s="145"/>
      <c r="DW17" s="145"/>
      <c r="DX17" s="145"/>
      <c r="DY17" s="145"/>
      <c r="DZ17" s="145"/>
      <c r="EA17" s="145"/>
      <c r="EB17" s="145"/>
      <c r="EC17" s="145"/>
      <c r="ED17" s="145"/>
      <c r="EE17" s="145"/>
      <c r="EF17" s="145"/>
      <c r="EG17" s="145"/>
      <c r="EH17" s="145"/>
      <c r="EI17" s="145"/>
      <c r="EJ17" s="145"/>
      <c r="EK17" s="145"/>
      <c r="EL17" s="145"/>
      <c r="EM17" s="145"/>
      <c r="EN17" s="145"/>
      <c r="EO17" s="145"/>
      <c r="EP17" s="145"/>
      <c r="EQ17" s="145"/>
      <c r="ER17" s="145"/>
      <c r="ES17" s="145"/>
      <c r="ET17" s="145"/>
      <c r="EU17" s="145"/>
      <c r="EV17" s="145"/>
      <c r="EW17" s="145"/>
      <c r="EX17" s="145"/>
      <c r="EY17" s="145"/>
      <c r="EZ17" s="145"/>
      <c r="FA17" s="145"/>
      <c r="FB17" s="145"/>
      <c r="FC17" s="145"/>
      <c r="FD17" s="145"/>
      <c r="FE17" s="145"/>
      <c r="FF17" s="145"/>
      <c r="FG17" s="145"/>
      <c r="FH17" s="145"/>
      <c r="FI17" s="145"/>
      <c r="FJ17" s="145"/>
      <c r="FK17" s="145"/>
      <c r="FL17" s="145"/>
      <c r="FM17" s="145"/>
      <c r="FN17" s="145"/>
      <c r="FO17" s="145"/>
      <c r="FP17" s="145"/>
      <c r="FQ17" s="145"/>
      <c r="FR17" s="145"/>
      <c r="FS17" s="145"/>
      <c r="FT17" s="145"/>
      <c r="FU17" s="145"/>
      <c r="FV17" s="145"/>
      <c r="FW17" s="145"/>
      <c r="FX17" s="145"/>
      <c r="FY17" s="145"/>
      <c r="FZ17" s="145"/>
      <c r="GA17" s="145"/>
      <c r="GB17" s="145"/>
      <c r="GC17" s="145"/>
      <c r="GD17" s="145"/>
      <c r="GE17" s="145"/>
      <c r="GF17" s="145"/>
      <c r="GG17" s="145"/>
      <c r="GH17" s="145"/>
      <c r="GI17" s="145"/>
      <c r="GJ17" s="145"/>
      <c r="GK17" s="145"/>
      <c r="GL17" s="145"/>
      <c r="GM17" s="145"/>
      <c r="GN17" s="145"/>
      <c r="GO17" s="145"/>
      <c r="GP17" s="145"/>
      <c r="GQ17" s="145"/>
      <c r="GR17" s="145"/>
      <c r="GS17" s="145"/>
      <c r="GT17" s="145"/>
      <c r="GU17" s="145"/>
      <c r="GV17" s="145"/>
      <c r="GW17" s="145"/>
      <c r="GX17" s="145"/>
      <c r="GY17" s="145"/>
      <c r="GZ17" s="145"/>
      <c r="HA17" s="145"/>
      <c r="HB17" s="145"/>
      <c r="HC17" s="145"/>
      <c r="HD17" s="145"/>
      <c r="HE17" s="145"/>
      <c r="HF17" s="145"/>
      <c r="HG17" s="145"/>
      <c r="HH17" s="145"/>
      <c r="HI17" s="145"/>
      <c r="HJ17" s="145"/>
      <c r="HK17" s="145"/>
      <c r="HL17" s="145"/>
      <c r="HM17" s="145"/>
      <c r="HN17" s="145"/>
      <c r="HO17" s="145"/>
      <c r="HP17" s="145"/>
      <c r="HQ17" s="145"/>
      <c r="HR17" s="145"/>
      <c r="HS17" s="145"/>
      <c r="HT17" s="145"/>
      <c r="HU17" s="145"/>
      <c r="HV17" s="145"/>
      <c r="HW17" s="145"/>
      <c r="HX17" s="145"/>
      <c r="HY17" s="145"/>
      <c r="HZ17" s="145"/>
      <c r="IA17" s="145"/>
      <c r="IB17" s="145"/>
      <c r="IC17" s="145"/>
      <c r="ID17" s="145"/>
      <c r="IE17" s="145"/>
      <c r="IF17" s="145"/>
      <c r="IG17" s="145"/>
      <c r="IH17" s="145"/>
      <c r="II17" s="145"/>
      <c r="IJ17" s="145"/>
      <c r="IK17" s="145"/>
      <c r="IL17" s="145"/>
      <c r="IM17" s="145"/>
      <c r="IN17" s="145"/>
      <c r="IO17" s="145"/>
      <c r="IP17" s="145"/>
      <c r="IQ17" s="145"/>
      <c r="IR17" s="145"/>
      <c r="IS17" s="145"/>
      <c r="IT17" s="145"/>
      <c r="IU17" s="145"/>
      <c r="IV17" s="145"/>
    </row>
    <row r="18" spans="1:256" ht="72.75" customHeight="1">
      <c r="A18" s="186"/>
      <c r="B18" s="187">
        <v>3</v>
      </c>
      <c r="C18" s="188">
        <f>UPPER(IF($A18="","",VLOOKUP($A18,'[4]m round robin žrebna lista'!$A$7:$R$128,2)))</f>
      </c>
      <c r="D18" s="189">
        <f>UPPER(IF($A18="","",VLOOKUP($A18,'[4]m round robin žrebna lista'!$A$7:$R$128,3)))</f>
      </c>
      <c r="E18" s="189">
        <f>PROPER(IF($A18="","",VLOOKUP($A18,'[4]m round robin žrebna lista'!$A$7:$R$128,4)))</f>
      </c>
      <c r="F18" s="190">
        <f>UPPER(IF($A18="","",VLOOKUP($A18,'[4]m round robin žrebna lista'!$A$7:$R$128,5)))</f>
      </c>
      <c r="G18" s="192"/>
      <c r="H18" s="192"/>
      <c r="I18" s="191"/>
      <c r="J18" s="192"/>
      <c r="K18" s="193"/>
      <c r="L18" s="193"/>
      <c r="M18" s="194">
        <f>IF($A18="","",VLOOKUP($A18,'[4]m round robin žrebna lista'!$A$7:$R$128,14))</f>
      </c>
      <c r="N18" s="193">
        <f>IF(L18="","",IF(L18=1,8,IF(L18=2,6,IF(L18=3,4,2))))</f>
      </c>
      <c r="O18" s="146"/>
      <c r="P18" s="195">
        <f>UPPER(IF($A18="","",VLOOKUP($A18,'[4]m round robin žrebna lista'!$A$7:$R$128,2)))</f>
      </c>
      <c r="Q18" s="195">
        <f>UPPER(IF($A18="","",VLOOKUP($A18,'[4]m round robin žrebna lista'!$A$7:$R$128,3)))</f>
      </c>
      <c r="R18" s="195">
        <f>PROPER(IF($A18="","",VLOOKUP($A18,'[4]m round robin žrebna lista'!$A$7:$R$128,4)))</f>
      </c>
      <c r="S18" s="195">
        <f>UPPER(IF($A18="","",VLOOKUP($A18,'[4]m round robin žrebna lista'!$A$7:$R$128,5)))</f>
      </c>
      <c r="T18" s="197"/>
      <c r="U18" s="197"/>
      <c r="V18" s="196"/>
      <c r="W18" s="197"/>
      <c r="X18" s="146"/>
      <c r="Y18" s="195">
        <f>UPPER(IF($A18="","",VLOOKUP($A18,'[4]m round robin žrebna lista'!$A$7:$R$128,2)))</f>
      </c>
      <c r="Z18" s="195">
        <f>UPPER(IF($A18="","",VLOOKUP($A18,'[4]m round robin žrebna lista'!$A$7:$R$128,3)))</f>
      </c>
      <c r="AA18" s="195">
        <f>PROPER(IF($A18="","",VLOOKUP($A18,'[4]m round robin žrebna lista'!$A$7:$R$128,4)))</f>
      </c>
      <c r="AB18" s="195">
        <f>UPPER(IF($A18="","",VLOOKUP($A18,'[4]m round robin žrebna lista'!$A$7:$R$128,5)))</f>
      </c>
      <c r="AC18" s="197">
        <f>IF(T18="","",IF(T18="1bb","1bb",IF(T18="3bb","3bb",IF(T18=1,0,M16))))</f>
      </c>
      <c r="AD18" s="197">
        <f>IF(U18="","",IF(U18="2bb","2bb",IF(U18="3bb","3bb",IF(U18=2,0,M17))))</f>
      </c>
      <c r="AE18" s="196"/>
      <c r="AF18" s="197">
        <f>IF(W18="","",IF(W18="3bb","3bb",IF(W18="4bb","4bb",IF(W18=3,M19,0))))</f>
      </c>
      <c r="AG18" s="198">
        <f>SUM(AC18:AF18)</f>
        <v>0</v>
      </c>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5"/>
      <c r="CO18" s="145"/>
      <c r="CP18" s="145"/>
      <c r="CQ18" s="145"/>
      <c r="CR18" s="145"/>
      <c r="CS18" s="145"/>
      <c r="CT18" s="145"/>
      <c r="CU18" s="145"/>
      <c r="CV18" s="145"/>
      <c r="CW18" s="145"/>
      <c r="CX18" s="145"/>
      <c r="CY18" s="145"/>
      <c r="CZ18" s="145"/>
      <c r="DA18" s="145"/>
      <c r="DB18" s="145"/>
      <c r="DC18" s="145"/>
      <c r="DD18" s="145"/>
      <c r="DE18" s="145"/>
      <c r="DF18" s="145"/>
      <c r="DG18" s="145"/>
      <c r="DH18" s="145"/>
      <c r="DI18" s="145"/>
      <c r="DJ18" s="145"/>
      <c r="DK18" s="145"/>
      <c r="DL18" s="145"/>
      <c r="DM18" s="145"/>
      <c r="DN18" s="145"/>
      <c r="DO18" s="145"/>
      <c r="DP18" s="145"/>
      <c r="DQ18" s="145"/>
      <c r="DR18" s="145"/>
      <c r="DS18" s="145"/>
      <c r="DT18" s="145"/>
      <c r="DU18" s="145"/>
      <c r="DV18" s="145"/>
      <c r="DW18" s="145"/>
      <c r="DX18" s="145"/>
      <c r="DY18" s="145"/>
      <c r="DZ18" s="145"/>
      <c r="EA18" s="145"/>
      <c r="EB18" s="145"/>
      <c r="EC18" s="145"/>
      <c r="ED18" s="145"/>
      <c r="EE18" s="145"/>
      <c r="EF18" s="145"/>
      <c r="EG18" s="145"/>
      <c r="EH18" s="145"/>
      <c r="EI18" s="145"/>
      <c r="EJ18" s="145"/>
      <c r="EK18" s="145"/>
      <c r="EL18" s="145"/>
      <c r="EM18" s="145"/>
      <c r="EN18" s="145"/>
      <c r="EO18" s="145"/>
      <c r="EP18" s="145"/>
      <c r="EQ18" s="145"/>
      <c r="ER18" s="145"/>
      <c r="ES18" s="145"/>
      <c r="ET18" s="145"/>
      <c r="EU18" s="145"/>
      <c r="EV18" s="145"/>
      <c r="EW18" s="145"/>
      <c r="EX18" s="145"/>
      <c r="EY18" s="145"/>
      <c r="EZ18" s="145"/>
      <c r="FA18" s="145"/>
      <c r="FB18" s="145"/>
      <c r="FC18" s="145"/>
      <c r="FD18" s="145"/>
      <c r="FE18" s="145"/>
      <c r="FF18" s="145"/>
      <c r="FG18" s="145"/>
      <c r="FH18" s="145"/>
      <c r="FI18" s="145"/>
      <c r="FJ18" s="145"/>
      <c r="FK18" s="145"/>
      <c r="FL18" s="145"/>
      <c r="FM18" s="145"/>
      <c r="FN18" s="145"/>
      <c r="FO18" s="145"/>
      <c r="FP18" s="145"/>
      <c r="FQ18" s="145"/>
      <c r="FR18" s="145"/>
      <c r="FS18" s="145"/>
      <c r="FT18" s="145"/>
      <c r="FU18" s="145"/>
      <c r="FV18" s="145"/>
      <c r="FW18" s="145"/>
      <c r="FX18" s="145"/>
      <c r="FY18" s="145"/>
      <c r="FZ18" s="145"/>
      <c r="GA18" s="145"/>
      <c r="GB18" s="145"/>
      <c r="GC18" s="145"/>
      <c r="GD18" s="145"/>
      <c r="GE18" s="145"/>
      <c r="GF18" s="145"/>
      <c r="GG18" s="145"/>
      <c r="GH18" s="145"/>
      <c r="GI18" s="145"/>
      <c r="GJ18" s="145"/>
      <c r="GK18" s="145"/>
      <c r="GL18" s="145"/>
      <c r="GM18" s="145"/>
      <c r="GN18" s="145"/>
      <c r="GO18" s="145"/>
      <c r="GP18" s="145"/>
      <c r="GQ18" s="145"/>
      <c r="GR18" s="145"/>
      <c r="GS18" s="145"/>
      <c r="GT18" s="145"/>
      <c r="GU18" s="145"/>
      <c r="GV18" s="145"/>
      <c r="GW18" s="145"/>
      <c r="GX18" s="145"/>
      <c r="GY18" s="145"/>
      <c r="GZ18" s="145"/>
      <c r="HA18" s="145"/>
      <c r="HB18" s="145"/>
      <c r="HC18" s="145"/>
      <c r="HD18" s="145"/>
      <c r="HE18" s="145"/>
      <c r="HF18" s="145"/>
      <c r="HG18" s="145"/>
      <c r="HH18" s="145"/>
      <c r="HI18" s="145"/>
      <c r="HJ18" s="145"/>
      <c r="HK18" s="145"/>
      <c r="HL18" s="145"/>
      <c r="HM18" s="145"/>
      <c r="HN18" s="145"/>
      <c r="HO18" s="145"/>
      <c r="HP18" s="145"/>
      <c r="HQ18" s="145"/>
      <c r="HR18" s="145"/>
      <c r="HS18" s="145"/>
      <c r="HT18" s="145"/>
      <c r="HU18" s="145"/>
      <c r="HV18" s="145"/>
      <c r="HW18" s="145"/>
      <c r="HX18" s="145"/>
      <c r="HY18" s="145"/>
      <c r="HZ18" s="145"/>
      <c r="IA18" s="145"/>
      <c r="IB18" s="145"/>
      <c r="IC18" s="145"/>
      <c r="ID18" s="145"/>
      <c r="IE18" s="145"/>
      <c r="IF18" s="145"/>
      <c r="IG18" s="145"/>
      <c r="IH18" s="145"/>
      <c r="II18" s="145"/>
      <c r="IJ18" s="145"/>
      <c r="IK18" s="145"/>
      <c r="IL18" s="145"/>
      <c r="IM18" s="145"/>
      <c r="IN18" s="145"/>
      <c r="IO18" s="145"/>
      <c r="IP18" s="145"/>
      <c r="IQ18" s="145"/>
      <c r="IR18" s="145"/>
      <c r="IS18" s="145"/>
      <c r="IT18" s="145"/>
      <c r="IU18" s="145"/>
      <c r="IV18" s="145"/>
    </row>
    <row r="19" spans="1:256" ht="72.75" customHeight="1">
      <c r="A19" s="186"/>
      <c r="B19" s="187">
        <v>4</v>
      </c>
      <c r="C19" s="188">
        <f>UPPER(IF($A19="","",VLOOKUP($A19,'[4]m round robin žrebna lista'!$A$7:$R$128,2)))</f>
      </c>
      <c r="D19" s="189">
        <f>UPPER(IF($A19="","",VLOOKUP($A19,'[4]m round robin žrebna lista'!$A$7:$R$128,3)))</f>
      </c>
      <c r="E19" s="189">
        <f>PROPER(IF($A19="","",VLOOKUP($A19,'[4]m round robin žrebna lista'!$A$7:$R$128,4)))</f>
      </c>
      <c r="F19" s="190">
        <f>UPPER(IF($A19="","",VLOOKUP($A19,'[4]m round robin žrebna lista'!$A$7:$R$128,5)))</f>
      </c>
      <c r="G19" s="192"/>
      <c r="H19" s="192"/>
      <c r="I19" s="192"/>
      <c r="J19" s="191"/>
      <c r="K19" s="193"/>
      <c r="L19" s="193"/>
      <c r="M19" s="194">
        <f>IF($A19="","",VLOOKUP($A19,'[4]m round robin žrebna lista'!$A$7:$R$128,14))</f>
      </c>
      <c r="N19" s="193">
        <f>IF(L19="","",IF(L19=1,8,IF(L19=2,6,IF(L19=3,4,2))))</f>
      </c>
      <c r="O19" s="146"/>
      <c r="P19" s="195">
        <f>UPPER(IF($A19="","",VLOOKUP($A19,'[4]m round robin žrebna lista'!$A$7:$R$128,2)))</f>
      </c>
      <c r="Q19" s="195">
        <f>UPPER(IF($A19="","",VLOOKUP($A19,'[4]m round robin žrebna lista'!$A$7:$R$128,3)))</f>
      </c>
      <c r="R19" s="195">
        <f>PROPER(IF($A19="","",VLOOKUP($A19,'[4]m round robin žrebna lista'!$A$7:$R$128,4)))</f>
      </c>
      <c r="S19" s="195">
        <f>UPPER(IF($A19="","",VLOOKUP($A19,'[4]m round robin žrebna lista'!$A$7:$R$128,5)))</f>
      </c>
      <c r="T19" s="197"/>
      <c r="U19" s="197"/>
      <c r="V19" s="197"/>
      <c r="W19" s="196"/>
      <c r="X19" s="146"/>
      <c r="Y19" s="195">
        <f>UPPER(IF($A19="","",VLOOKUP($A19,'[4]m round robin žrebna lista'!$A$7:$R$128,2)))</f>
      </c>
      <c r="Z19" s="195">
        <f>UPPER(IF($A19="","",VLOOKUP($A19,'[4]m round robin žrebna lista'!$A$7:$R$128,3)))</f>
      </c>
      <c r="AA19" s="195">
        <f>PROPER(IF($A19="","",VLOOKUP($A19,'[4]m round robin žrebna lista'!$A$7:$R$128,4)))</f>
      </c>
      <c r="AB19" s="195">
        <f>UPPER(IF($A19="","",VLOOKUP($A19,'[4]m round robin žrebna lista'!$A$7:$R$128,5)))</f>
      </c>
      <c r="AC19" s="197">
        <f>IF(T19="","",IF(T19="1bb","1bb",IF(T19="4bb","4bb",IF(T19=1,0,M16))))</f>
      </c>
      <c r="AD19" s="197">
        <f>IF(U19="","",IF(U19="2bb","2bb",IF(U19="4bb","4bb",IF(U19=2,0,M17))))</f>
      </c>
      <c r="AE19" s="197">
        <f>IF(V19="","",IF(V19="3bb","3bb",IF(V19="4bb","4bb",IF(V19=3,0,M18))))</f>
      </c>
      <c r="AF19" s="196"/>
      <c r="AG19" s="198">
        <f>SUM(AC19:AE19)</f>
        <v>0</v>
      </c>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c r="CT19" s="145"/>
      <c r="CU19" s="145"/>
      <c r="CV19" s="145"/>
      <c r="CW19" s="145"/>
      <c r="CX19" s="145"/>
      <c r="CY19" s="145"/>
      <c r="CZ19" s="145"/>
      <c r="DA19" s="145"/>
      <c r="DB19" s="145"/>
      <c r="DC19" s="145"/>
      <c r="DD19" s="145"/>
      <c r="DE19" s="145"/>
      <c r="DF19" s="145"/>
      <c r="DG19" s="145"/>
      <c r="DH19" s="145"/>
      <c r="DI19" s="145"/>
      <c r="DJ19" s="145"/>
      <c r="DK19" s="145"/>
      <c r="DL19" s="145"/>
      <c r="DM19" s="145"/>
      <c r="DN19" s="145"/>
      <c r="DO19" s="145"/>
      <c r="DP19" s="145"/>
      <c r="DQ19" s="145"/>
      <c r="DR19" s="145"/>
      <c r="DS19" s="145"/>
      <c r="DT19" s="145"/>
      <c r="DU19" s="145"/>
      <c r="DV19" s="145"/>
      <c r="DW19" s="145"/>
      <c r="DX19" s="145"/>
      <c r="DY19" s="145"/>
      <c r="DZ19" s="145"/>
      <c r="EA19" s="145"/>
      <c r="EB19" s="145"/>
      <c r="EC19" s="145"/>
      <c r="ED19" s="145"/>
      <c r="EE19" s="145"/>
      <c r="EF19" s="145"/>
      <c r="EG19" s="145"/>
      <c r="EH19" s="145"/>
      <c r="EI19" s="145"/>
      <c r="EJ19" s="145"/>
      <c r="EK19" s="145"/>
      <c r="EL19" s="145"/>
      <c r="EM19" s="145"/>
      <c r="EN19" s="145"/>
      <c r="EO19" s="145"/>
      <c r="EP19" s="145"/>
      <c r="EQ19" s="145"/>
      <c r="ER19" s="145"/>
      <c r="ES19" s="145"/>
      <c r="ET19" s="145"/>
      <c r="EU19" s="145"/>
      <c r="EV19" s="145"/>
      <c r="EW19" s="145"/>
      <c r="EX19" s="145"/>
      <c r="EY19" s="145"/>
      <c r="EZ19" s="145"/>
      <c r="FA19" s="145"/>
      <c r="FB19" s="145"/>
      <c r="FC19" s="145"/>
      <c r="FD19" s="145"/>
      <c r="FE19" s="145"/>
      <c r="FF19" s="145"/>
      <c r="FG19" s="145"/>
      <c r="FH19" s="145"/>
      <c r="FI19" s="145"/>
      <c r="FJ19" s="145"/>
      <c r="FK19" s="145"/>
      <c r="FL19" s="145"/>
      <c r="FM19" s="145"/>
      <c r="FN19" s="145"/>
      <c r="FO19" s="145"/>
      <c r="FP19" s="145"/>
      <c r="FQ19" s="145"/>
      <c r="FR19" s="145"/>
      <c r="FS19" s="145"/>
      <c r="FT19" s="145"/>
      <c r="FU19" s="145"/>
      <c r="FV19" s="145"/>
      <c r="FW19" s="145"/>
      <c r="FX19" s="145"/>
      <c r="FY19" s="145"/>
      <c r="FZ19" s="145"/>
      <c r="GA19" s="145"/>
      <c r="GB19" s="145"/>
      <c r="GC19" s="145"/>
      <c r="GD19" s="145"/>
      <c r="GE19" s="145"/>
      <c r="GF19" s="145"/>
      <c r="GG19" s="145"/>
      <c r="GH19" s="145"/>
      <c r="GI19" s="145"/>
      <c r="GJ19" s="145"/>
      <c r="GK19" s="145"/>
      <c r="GL19" s="145"/>
      <c r="GM19" s="145"/>
      <c r="GN19" s="145"/>
      <c r="GO19" s="145"/>
      <c r="GP19" s="145"/>
      <c r="GQ19" s="145"/>
      <c r="GR19" s="145"/>
      <c r="GS19" s="145"/>
      <c r="GT19" s="145"/>
      <c r="GU19" s="145"/>
      <c r="GV19" s="145"/>
      <c r="GW19" s="145"/>
      <c r="GX19" s="145"/>
      <c r="GY19" s="145"/>
      <c r="GZ19" s="145"/>
      <c r="HA19" s="145"/>
      <c r="HB19" s="145"/>
      <c r="HC19" s="145"/>
      <c r="HD19" s="145"/>
      <c r="HE19" s="145"/>
      <c r="HF19" s="145"/>
      <c r="HG19" s="145"/>
      <c r="HH19" s="145"/>
      <c r="HI19" s="145"/>
      <c r="HJ19" s="145"/>
      <c r="HK19" s="145"/>
      <c r="HL19" s="145"/>
      <c r="HM19" s="145"/>
      <c r="HN19" s="145"/>
      <c r="HO19" s="145"/>
      <c r="HP19" s="145"/>
      <c r="HQ19" s="145"/>
      <c r="HR19" s="145"/>
      <c r="HS19" s="145"/>
      <c r="HT19" s="145"/>
      <c r="HU19" s="145"/>
      <c r="HV19" s="145"/>
      <c r="HW19" s="145"/>
      <c r="HX19" s="145"/>
      <c r="HY19" s="145"/>
      <c r="HZ19" s="145"/>
      <c r="IA19" s="145"/>
      <c r="IB19" s="145"/>
      <c r="IC19" s="145"/>
      <c r="ID19" s="145"/>
      <c r="IE19" s="145"/>
      <c r="IF19" s="145"/>
      <c r="IG19" s="145"/>
      <c r="IH19" s="145"/>
      <c r="II19" s="145"/>
      <c r="IJ19" s="145"/>
      <c r="IK19" s="145"/>
      <c r="IL19" s="145"/>
      <c r="IM19" s="145"/>
      <c r="IN19" s="145"/>
      <c r="IO19" s="145"/>
      <c r="IP19" s="145"/>
      <c r="IQ19" s="145"/>
      <c r="IR19" s="145"/>
      <c r="IS19" s="145"/>
      <c r="IT19" s="145"/>
      <c r="IU19" s="145"/>
      <c r="IV19" s="145"/>
    </row>
    <row r="20" spans="1:256" ht="29.25" customHeight="1" thickBot="1">
      <c r="A20" s="215"/>
      <c r="B20" s="216"/>
      <c r="C20" s="217"/>
      <c r="D20" s="218"/>
      <c r="E20" s="218"/>
      <c r="F20" s="219"/>
      <c r="G20" s="220"/>
      <c r="H20" s="220"/>
      <c r="I20" s="220"/>
      <c r="J20" s="221"/>
      <c r="K20" s="222"/>
      <c r="L20" s="222"/>
      <c r="M20" s="194"/>
      <c r="N20" s="222"/>
      <c r="O20" s="146"/>
      <c r="P20" s="153"/>
      <c r="Q20" s="153"/>
      <c r="R20" s="153"/>
      <c r="S20" s="153"/>
      <c r="T20" s="183"/>
      <c r="U20" s="183"/>
      <c r="V20" s="183"/>
      <c r="W20" s="211"/>
      <c r="X20" s="146"/>
      <c r="Y20" s="153"/>
      <c r="Z20" s="153"/>
      <c r="AA20" s="153"/>
      <c r="AB20" s="153"/>
      <c r="AC20" s="183"/>
      <c r="AD20" s="183"/>
      <c r="AE20" s="183"/>
      <c r="AF20" s="211"/>
      <c r="AG20" s="182"/>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c r="CV20" s="145"/>
      <c r="CW20" s="145"/>
      <c r="CX20" s="145"/>
      <c r="CY20" s="145"/>
      <c r="CZ20" s="145"/>
      <c r="DA20" s="145"/>
      <c r="DB20" s="145"/>
      <c r="DC20" s="145"/>
      <c r="DD20" s="145"/>
      <c r="DE20" s="145"/>
      <c r="DF20" s="145"/>
      <c r="DG20" s="145"/>
      <c r="DH20" s="145"/>
      <c r="DI20" s="145"/>
      <c r="DJ20" s="145"/>
      <c r="DK20" s="145"/>
      <c r="DL20" s="145"/>
      <c r="DM20" s="145"/>
      <c r="DN20" s="145"/>
      <c r="DO20" s="145"/>
      <c r="DP20" s="145"/>
      <c r="DQ20" s="145"/>
      <c r="DR20" s="145"/>
      <c r="DS20" s="145"/>
      <c r="DT20" s="145"/>
      <c r="DU20" s="145"/>
      <c r="DV20" s="145"/>
      <c r="DW20" s="145"/>
      <c r="DX20" s="145"/>
      <c r="DY20" s="145"/>
      <c r="DZ20" s="145"/>
      <c r="EA20" s="145"/>
      <c r="EB20" s="145"/>
      <c r="EC20" s="145"/>
      <c r="ED20" s="145"/>
      <c r="EE20" s="145"/>
      <c r="EF20" s="145"/>
      <c r="EG20" s="145"/>
      <c r="EH20" s="145"/>
      <c r="EI20" s="145"/>
      <c r="EJ20" s="145"/>
      <c r="EK20" s="145"/>
      <c r="EL20" s="145"/>
      <c r="EM20" s="145"/>
      <c r="EN20" s="145"/>
      <c r="EO20" s="145"/>
      <c r="EP20" s="145"/>
      <c r="EQ20" s="145"/>
      <c r="ER20" s="145"/>
      <c r="ES20" s="145"/>
      <c r="ET20" s="145"/>
      <c r="EU20" s="145"/>
      <c r="EV20" s="145"/>
      <c r="EW20" s="145"/>
      <c r="EX20" s="145"/>
      <c r="EY20" s="145"/>
      <c r="EZ20" s="145"/>
      <c r="FA20" s="145"/>
      <c r="FB20" s="145"/>
      <c r="FC20" s="145"/>
      <c r="FD20" s="145"/>
      <c r="FE20" s="145"/>
      <c r="FF20" s="145"/>
      <c r="FG20" s="145"/>
      <c r="FH20" s="145"/>
      <c r="FI20" s="145"/>
      <c r="FJ20" s="145"/>
      <c r="FK20" s="145"/>
      <c r="FL20" s="145"/>
      <c r="FM20" s="145"/>
      <c r="FN20" s="145"/>
      <c r="FO20" s="145"/>
      <c r="FP20" s="145"/>
      <c r="FQ20" s="145"/>
      <c r="FR20" s="145"/>
      <c r="FS20" s="145"/>
      <c r="FT20" s="145"/>
      <c r="FU20" s="145"/>
      <c r="FV20" s="145"/>
      <c r="FW20" s="145"/>
      <c r="FX20" s="145"/>
      <c r="FY20" s="145"/>
      <c r="FZ20" s="145"/>
      <c r="GA20" s="145"/>
      <c r="GB20" s="145"/>
      <c r="GC20" s="145"/>
      <c r="GD20" s="145"/>
      <c r="GE20" s="145"/>
      <c r="GF20" s="145"/>
      <c r="GG20" s="145"/>
      <c r="GH20" s="145"/>
      <c r="GI20" s="145"/>
      <c r="GJ20" s="145"/>
      <c r="GK20" s="145"/>
      <c r="GL20" s="145"/>
      <c r="GM20" s="145"/>
      <c r="GN20" s="145"/>
      <c r="GO20" s="145"/>
      <c r="GP20" s="145"/>
      <c r="GQ20" s="145"/>
      <c r="GR20" s="145"/>
      <c r="GS20" s="145"/>
      <c r="GT20" s="145"/>
      <c r="GU20" s="145"/>
      <c r="GV20" s="145"/>
      <c r="GW20" s="145"/>
      <c r="GX20" s="145"/>
      <c r="GY20" s="145"/>
      <c r="GZ20" s="145"/>
      <c r="HA20" s="145"/>
      <c r="HB20" s="145"/>
      <c r="HC20" s="145"/>
      <c r="HD20" s="145"/>
      <c r="HE20" s="145"/>
      <c r="HF20" s="145"/>
      <c r="HG20" s="145"/>
      <c r="HH20" s="145"/>
      <c r="HI20" s="145"/>
      <c r="HJ20" s="145"/>
      <c r="HK20" s="145"/>
      <c r="HL20" s="145"/>
      <c r="HM20" s="145"/>
      <c r="HN20" s="145"/>
      <c r="HO20" s="145"/>
      <c r="HP20" s="145"/>
      <c r="HQ20" s="145"/>
      <c r="HR20" s="145"/>
      <c r="HS20" s="145"/>
      <c r="HT20" s="145"/>
      <c r="HU20" s="145"/>
      <c r="HV20" s="145"/>
      <c r="HW20" s="145"/>
      <c r="HX20" s="145"/>
      <c r="HY20" s="145"/>
      <c r="HZ20" s="145"/>
      <c r="IA20" s="145"/>
      <c r="IB20" s="145"/>
      <c r="IC20" s="145"/>
      <c r="ID20" s="145"/>
      <c r="IE20" s="145"/>
      <c r="IF20" s="145"/>
      <c r="IG20" s="145"/>
      <c r="IH20" s="145"/>
      <c r="II20" s="145"/>
      <c r="IJ20" s="145"/>
      <c r="IK20" s="145"/>
      <c r="IL20" s="145"/>
      <c r="IM20" s="145"/>
      <c r="IN20" s="145"/>
      <c r="IO20" s="145"/>
      <c r="IP20" s="145"/>
      <c r="IQ20" s="145"/>
      <c r="IR20" s="145"/>
      <c r="IS20" s="145"/>
      <c r="IT20" s="145"/>
      <c r="IU20" s="145"/>
      <c r="IV20" s="145"/>
    </row>
    <row r="21" spans="1:256" ht="49.5" customHeight="1" thickBot="1">
      <c r="A21" s="172"/>
      <c r="B21" s="172"/>
      <c r="C21" s="168" t="s">
        <v>143</v>
      </c>
      <c r="D21" s="169"/>
      <c r="E21" s="170"/>
      <c r="F21" s="171"/>
      <c r="G21" s="172"/>
      <c r="H21" s="172"/>
      <c r="I21" s="172"/>
      <c r="J21" s="172"/>
      <c r="K21" s="173" t="s">
        <v>119</v>
      </c>
      <c r="L21" s="173" t="s">
        <v>120</v>
      </c>
      <c r="M21" s="144"/>
      <c r="N21" s="145"/>
      <c r="O21" s="145"/>
      <c r="P21" s="146"/>
      <c r="Q21" s="146"/>
      <c r="R21" s="146"/>
      <c r="S21" s="146"/>
      <c r="T21" s="146"/>
      <c r="U21" s="146"/>
      <c r="V21" s="146"/>
      <c r="W21" s="146"/>
      <c r="X21" s="146"/>
      <c r="Y21" s="146"/>
      <c r="Z21" s="146"/>
      <c r="AA21" s="146"/>
      <c r="AB21" s="146"/>
      <c r="AC21" s="146"/>
      <c r="AD21" s="146"/>
      <c r="AE21" s="146"/>
      <c r="AF21" s="146"/>
      <c r="AG21" s="146"/>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5"/>
      <c r="CO21" s="145"/>
      <c r="CP21" s="145"/>
      <c r="CQ21" s="145"/>
      <c r="CR21" s="145"/>
      <c r="CS21" s="145"/>
      <c r="CT21" s="145"/>
      <c r="CU21" s="145"/>
      <c r="CV21" s="145"/>
      <c r="CW21" s="145"/>
      <c r="CX21" s="145"/>
      <c r="CY21" s="145"/>
      <c r="CZ21" s="145"/>
      <c r="DA21" s="145"/>
      <c r="DB21" s="145"/>
      <c r="DC21" s="145"/>
      <c r="DD21" s="145"/>
      <c r="DE21" s="145"/>
      <c r="DF21" s="145"/>
      <c r="DG21" s="145"/>
      <c r="DH21" s="145"/>
      <c r="DI21" s="145"/>
      <c r="DJ21" s="145"/>
      <c r="DK21" s="145"/>
      <c r="DL21" s="145"/>
      <c r="DM21" s="145"/>
      <c r="DN21" s="145"/>
      <c r="DO21" s="145"/>
      <c r="DP21" s="145"/>
      <c r="DQ21" s="145"/>
      <c r="DR21" s="145"/>
      <c r="DS21" s="145"/>
      <c r="DT21" s="145"/>
      <c r="DU21" s="145"/>
      <c r="DV21" s="145"/>
      <c r="DW21" s="145"/>
      <c r="DX21" s="145"/>
      <c r="DY21" s="145"/>
      <c r="DZ21" s="145"/>
      <c r="EA21" s="145"/>
      <c r="EB21" s="145"/>
      <c r="EC21" s="145"/>
      <c r="ED21" s="145"/>
      <c r="EE21" s="145"/>
      <c r="EF21" s="145"/>
      <c r="EG21" s="145"/>
      <c r="EH21" s="145"/>
      <c r="EI21" s="145"/>
      <c r="EJ21" s="145"/>
      <c r="EK21" s="145"/>
      <c r="EL21" s="145"/>
      <c r="EM21" s="145"/>
      <c r="EN21" s="145"/>
      <c r="EO21" s="145"/>
      <c r="EP21" s="145"/>
      <c r="EQ21" s="145"/>
      <c r="ER21" s="145"/>
      <c r="ES21" s="145"/>
      <c r="ET21" s="145"/>
      <c r="EU21" s="145"/>
      <c r="EV21" s="145"/>
      <c r="EW21" s="145"/>
      <c r="EX21" s="145"/>
      <c r="EY21" s="145"/>
      <c r="EZ21" s="145"/>
      <c r="FA21" s="145"/>
      <c r="FB21" s="145"/>
      <c r="FC21" s="145"/>
      <c r="FD21" s="145"/>
      <c r="FE21" s="145"/>
      <c r="FF21" s="145"/>
      <c r="FG21" s="145"/>
      <c r="FH21" s="145"/>
      <c r="FI21" s="145"/>
      <c r="FJ21" s="145"/>
      <c r="FK21" s="145"/>
      <c r="FL21" s="145"/>
      <c r="FM21" s="145"/>
      <c r="FN21" s="145"/>
      <c r="FO21" s="145"/>
      <c r="FP21" s="145"/>
      <c r="FQ21" s="145"/>
      <c r="FR21" s="145"/>
      <c r="FS21" s="145"/>
      <c r="FT21" s="145"/>
      <c r="FU21" s="145"/>
      <c r="FV21" s="145"/>
      <c r="FW21" s="145"/>
      <c r="FX21" s="145"/>
      <c r="FY21" s="145"/>
      <c r="FZ21" s="145"/>
      <c r="GA21" s="145"/>
      <c r="GB21" s="145"/>
      <c r="GC21" s="145"/>
      <c r="GD21" s="145"/>
      <c r="GE21" s="145"/>
      <c r="GF21" s="145"/>
      <c r="GG21" s="145"/>
      <c r="GH21" s="145"/>
      <c r="GI21" s="145"/>
      <c r="GJ21" s="145"/>
      <c r="GK21" s="145"/>
      <c r="GL21" s="145"/>
      <c r="GM21" s="145"/>
      <c r="GN21" s="145"/>
      <c r="GO21" s="145"/>
      <c r="GP21" s="145"/>
      <c r="GQ21" s="145"/>
      <c r="GR21" s="145"/>
      <c r="GS21" s="145"/>
      <c r="GT21" s="145"/>
      <c r="GU21" s="145"/>
      <c r="GV21" s="145"/>
      <c r="GW21" s="145"/>
      <c r="GX21" s="145"/>
      <c r="GY21" s="145"/>
      <c r="GZ21" s="145"/>
      <c r="HA21" s="145"/>
      <c r="HB21" s="145"/>
      <c r="HC21" s="145"/>
      <c r="HD21" s="145"/>
      <c r="HE21" s="145"/>
      <c r="HF21" s="145"/>
      <c r="HG21" s="145"/>
      <c r="HH21" s="145"/>
      <c r="HI21" s="145"/>
      <c r="HJ21" s="145"/>
      <c r="HK21" s="145"/>
      <c r="HL21" s="145"/>
      <c r="HM21" s="145"/>
      <c r="HN21" s="145"/>
      <c r="HO21" s="145"/>
      <c r="HP21" s="145"/>
      <c r="HQ21" s="145"/>
      <c r="HR21" s="145"/>
      <c r="HS21" s="145"/>
      <c r="HT21" s="145"/>
      <c r="HU21" s="145"/>
      <c r="HV21" s="145"/>
      <c r="HW21" s="145"/>
      <c r="HX21" s="145"/>
      <c r="HY21" s="145"/>
      <c r="HZ21" s="145"/>
      <c r="IA21" s="145"/>
      <c r="IB21" s="145"/>
      <c r="IC21" s="145"/>
      <c r="ID21" s="145"/>
      <c r="IE21" s="145"/>
      <c r="IF21" s="145"/>
      <c r="IG21" s="145"/>
      <c r="IH21" s="145"/>
      <c r="II21" s="145"/>
      <c r="IJ21" s="145"/>
      <c r="IK21" s="145"/>
      <c r="IL21" s="145"/>
      <c r="IM21" s="145"/>
      <c r="IN21" s="145"/>
      <c r="IO21" s="145"/>
      <c r="IP21" s="145"/>
      <c r="IQ21" s="145"/>
      <c r="IR21" s="145"/>
      <c r="IS21" s="145"/>
      <c r="IT21" s="145"/>
      <c r="IU21" s="145"/>
      <c r="IV21" s="145"/>
    </row>
    <row r="22" spans="1:256" s="185" customFormat="1" ht="40.5" customHeight="1">
      <c r="A22" s="172"/>
      <c r="B22" s="172"/>
      <c r="C22" s="179" t="s">
        <v>122</v>
      </c>
      <c r="D22" s="179" t="s">
        <v>8</v>
      </c>
      <c r="E22" s="213" t="s">
        <v>9</v>
      </c>
      <c r="F22" s="179" t="s">
        <v>3</v>
      </c>
      <c r="G22" s="172"/>
      <c r="H22" s="172"/>
      <c r="I22" s="172"/>
      <c r="J22" s="172"/>
      <c r="K22" s="173"/>
      <c r="L22" s="173"/>
      <c r="M22" s="144"/>
      <c r="N22" s="180" t="s">
        <v>123</v>
      </c>
      <c r="O22" s="181"/>
      <c r="P22" s="182" t="s">
        <v>122</v>
      </c>
      <c r="Q22" s="182" t="s">
        <v>8</v>
      </c>
      <c r="R22" s="182" t="s">
        <v>9</v>
      </c>
      <c r="S22" s="182" t="s">
        <v>3</v>
      </c>
      <c r="T22" s="183"/>
      <c r="U22" s="180"/>
      <c r="V22" s="180"/>
      <c r="W22" s="180"/>
      <c r="X22" s="180"/>
      <c r="Y22" s="182" t="s">
        <v>122</v>
      </c>
      <c r="Z22" s="182" t="s">
        <v>8</v>
      </c>
      <c r="AA22" s="182" t="s">
        <v>9</v>
      </c>
      <c r="AB22" s="182" t="s">
        <v>3</v>
      </c>
      <c r="AC22" s="182"/>
      <c r="AD22" s="182"/>
      <c r="AE22" s="182"/>
      <c r="AF22" s="182"/>
      <c r="AG22" s="184" t="s">
        <v>124</v>
      </c>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c r="BH22" s="181"/>
      <c r="BI22" s="181"/>
      <c r="BJ22" s="181"/>
      <c r="BK22" s="181"/>
      <c r="BL22" s="181"/>
      <c r="BM22" s="181"/>
      <c r="BN22" s="181"/>
      <c r="BO22" s="181"/>
      <c r="BP22" s="181"/>
      <c r="BQ22" s="181"/>
      <c r="BR22" s="181"/>
      <c r="BS22" s="181"/>
      <c r="BT22" s="181"/>
      <c r="BU22" s="181"/>
      <c r="BV22" s="181"/>
      <c r="BW22" s="181"/>
      <c r="BX22" s="181"/>
      <c r="BY22" s="181"/>
      <c r="BZ22" s="181"/>
      <c r="CA22" s="181"/>
      <c r="CB22" s="181"/>
      <c r="CC22" s="181"/>
      <c r="CD22" s="181"/>
      <c r="CE22" s="181"/>
      <c r="CF22" s="181"/>
      <c r="CG22" s="181"/>
      <c r="CH22" s="181"/>
      <c r="CI22" s="181"/>
      <c r="CJ22" s="181"/>
      <c r="CK22" s="181"/>
      <c r="CL22" s="181"/>
      <c r="CM22" s="181"/>
      <c r="CN22" s="181"/>
      <c r="CO22" s="181"/>
      <c r="CP22" s="181"/>
      <c r="CQ22" s="181"/>
      <c r="CR22" s="181"/>
      <c r="CS22" s="181"/>
      <c r="CT22" s="181"/>
      <c r="CU22" s="181"/>
      <c r="CV22" s="181"/>
      <c r="CW22" s="181"/>
      <c r="CX22" s="181"/>
      <c r="CY22" s="181"/>
      <c r="CZ22" s="181"/>
      <c r="DA22" s="181"/>
      <c r="DB22" s="181"/>
      <c r="DC22" s="181"/>
      <c r="DD22" s="181"/>
      <c r="DE22" s="181"/>
      <c r="DF22" s="181"/>
      <c r="DG22" s="181"/>
      <c r="DH22" s="181"/>
      <c r="DI22" s="181"/>
      <c r="DJ22" s="181"/>
      <c r="DK22" s="181"/>
      <c r="DL22" s="181"/>
      <c r="DM22" s="181"/>
      <c r="DN22" s="181"/>
      <c r="DO22" s="181"/>
      <c r="DP22" s="181"/>
      <c r="DQ22" s="181"/>
      <c r="DR22" s="181"/>
      <c r="DS22" s="181"/>
      <c r="DT22" s="181"/>
      <c r="DU22" s="181"/>
      <c r="DV22" s="181"/>
      <c r="DW22" s="181"/>
      <c r="DX22" s="181"/>
      <c r="DY22" s="181"/>
      <c r="DZ22" s="181"/>
      <c r="EA22" s="181"/>
      <c r="EB22" s="181"/>
      <c r="EC22" s="181"/>
      <c r="ED22" s="181"/>
      <c r="EE22" s="181"/>
      <c r="EF22" s="181"/>
      <c r="EG22" s="181"/>
      <c r="EH22" s="181"/>
      <c r="EI22" s="181"/>
      <c r="EJ22" s="181"/>
      <c r="EK22" s="181"/>
      <c r="EL22" s="181"/>
      <c r="EM22" s="181"/>
      <c r="EN22" s="181"/>
      <c r="EO22" s="181"/>
      <c r="EP22" s="181"/>
      <c r="EQ22" s="181"/>
      <c r="ER22" s="181"/>
      <c r="ES22" s="181"/>
      <c r="ET22" s="181"/>
      <c r="EU22" s="181"/>
      <c r="EV22" s="181"/>
      <c r="EW22" s="181"/>
      <c r="EX22" s="181"/>
      <c r="EY22" s="181"/>
      <c r="EZ22" s="181"/>
      <c r="FA22" s="181"/>
      <c r="FB22" s="181"/>
      <c r="FC22" s="181"/>
      <c r="FD22" s="181"/>
      <c r="FE22" s="181"/>
      <c r="FF22" s="181"/>
      <c r="FG22" s="181"/>
      <c r="FH22" s="181"/>
      <c r="FI22" s="181"/>
      <c r="FJ22" s="181"/>
      <c r="FK22" s="181"/>
      <c r="FL22" s="181"/>
      <c r="FM22" s="181"/>
      <c r="FN22" s="181"/>
      <c r="FO22" s="181"/>
      <c r="FP22" s="181"/>
      <c r="FQ22" s="181"/>
      <c r="FR22" s="181"/>
      <c r="FS22" s="181"/>
      <c r="FT22" s="181"/>
      <c r="FU22" s="181"/>
      <c r="FV22" s="181"/>
      <c r="FW22" s="181"/>
      <c r="FX22" s="181"/>
      <c r="FY22" s="181"/>
      <c r="FZ22" s="181"/>
      <c r="GA22" s="181"/>
      <c r="GB22" s="181"/>
      <c r="GC22" s="181"/>
      <c r="GD22" s="181"/>
      <c r="GE22" s="181"/>
      <c r="GF22" s="181"/>
      <c r="GG22" s="181"/>
      <c r="GH22" s="181"/>
      <c r="GI22" s="181"/>
      <c r="GJ22" s="181"/>
      <c r="GK22" s="181"/>
      <c r="GL22" s="181"/>
      <c r="GM22" s="181"/>
      <c r="GN22" s="181"/>
      <c r="GO22" s="181"/>
      <c r="GP22" s="181"/>
      <c r="GQ22" s="181"/>
      <c r="GR22" s="181"/>
      <c r="GS22" s="181"/>
      <c r="GT22" s="181"/>
      <c r="GU22" s="181"/>
      <c r="GV22" s="181"/>
      <c r="GW22" s="181"/>
      <c r="GX22" s="181"/>
      <c r="GY22" s="181"/>
      <c r="GZ22" s="181"/>
      <c r="HA22" s="181"/>
      <c r="HB22" s="181"/>
      <c r="HC22" s="181"/>
      <c r="HD22" s="181"/>
      <c r="HE22" s="181"/>
      <c r="HF22" s="181"/>
      <c r="HG22" s="181"/>
      <c r="HH22" s="181"/>
      <c r="HI22" s="181"/>
      <c r="HJ22" s="181"/>
      <c r="HK22" s="181"/>
      <c r="HL22" s="181"/>
      <c r="HM22" s="181"/>
      <c r="HN22" s="181"/>
      <c r="HO22" s="181"/>
      <c r="HP22" s="181"/>
      <c r="HQ22" s="181"/>
      <c r="HR22" s="181"/>
      <c r="HS22" s="181"/>
      <c r="HT22" s="181"/>
      <c r="HU22" s="181"/>
      <c r="HV22" s="181"/>
      <c r="HW22" s="181"/>
      <c r="HX22" s="181"/>
      <c r="HY22" s="181"/>
      <c r="HZ22" s="181"/>
      <c r="IA22" s="181"/>
      <c r="IB22" s="181"/>
      <c r="IC22" s="181"/>
      <c r="ID22" s="181"/>
      <c r="IE22" s="181"/>
      <c r="IF22" s="181"/>
      <c r="IG22" s="181"/>
      <c r="IH22" s="181"/>
      <c r="II22" s="181"/>
      <c r="IJ22" s="181"/>
      <c r="IK22" s="181"/>
      <c r="IL22" s="181"/>
      <c r="IM22" s="181"/>
      <c r="IN22" s="181"/>
      <c r="IO22" s="181"/>
      <c r="IP22" s="181"/>
      <c r="IQ22" s="181"/>
      <c r="IR22" s="181"/>
      <c r="IS22" s="181"/>
      <c r="IT22" s="181"/>
      <c r="IU22" s="181"/>
      <c r="IV22" s="181"/>
    </row>
    <row r="23" spans="1:256" ht="72.75" customHeight="1">
      <c r="A23" s="186"/>
      <c r="B23" s="187">
        <v>1</v>
      </c>
      <c r="C23" s="188">
        <f>UPPER(IF($A23="","",VLOOKUP($A23,'[4]m round robin žrebna lista'!$A$7:$R$128,2)))</f>
      </c>
      <c r="D23" s="189">
        <f>UPPER(IF($A23="","",VLOOKUP($A23,'[4]m round robin žrebna lista'!$A$7:$R$128,3)))</f>
      </c>
      <c r="E23" s="189">
        <f>PROPER(IF($A23="","",VLOOKUP($A23,'[4]m round robin žrebna lista'!$A$7:$R$128,4)))</f>
      </c>
      <c r="F23" s="190">
        <f>UPPER(IF($A23="","",VLOOKUP($A23,'[4]m round robin žrebna lista'!$A$7:$R$128,5)))</f>
      </c>
      <c r="G23" s="191"/>
      <c r="H23" s="192"/>
      <c r="I23" s="192"/>
      <c r="J23" s="192"/>
      <c r="K23" s="193"/>
      <c r="L23" s="193"/>
      <c r="M23" s="194">
        <f>IF($A23="","",VLOOKUP($A23,'[4]m round robin žrebna lista'!$A$7:$R$128,14))</f>
      </c>
      <c r="N23" s="193">
        <f>IF(L23="","",IF(L23=1,8,IF(L23=2,6,IF(L23=3,4,2))))</f>
      </c>
      <c r="O23" s="146"/>
      <c r="P23" s="195">
        <f>UPPER(IF($A23="","",VLOOKUP($A23,'[4]m round robin žrebna lista'!$A$7:$R$128,2)))</f>
      </c>
      <c r="Q23" s="195">
        <f>UPPER(IF($A23="","",VLOOKUP($A23,'[4]m round robin žrebna lista'!$A$7:$R$128,3)))</f>
      </c>
      <c r="R23" s="195">
        <f>PROPER(IF($A23="","",VLOOKUP($A23,'[4]m round robin žrebna lista'!$A$7:$R$128,4)))</f>
      </c>
      <c r="S23" s="195">
        <f>UPPER(IF($A23="","",VLOOKUP($A23,'[4]m round robin žrebna lista'!$A$7:$R$128,5)))</f>
      </c>
      <c r="T23" s="196"/>
      <c r="U23" s="197"/>
      <c r="V23" s="197"/>
      <c r="W23" s="197"/>
      <c r="X23" s="146"/>
      <c r="Y23" s="195">
        <f>UPPER(IF($A23="","",VLOOKUP($A23,'[4]m round robin žrebna lista'!$A$7:$R$128,2)))</f>
      </c>
      <c r="Z23" s="195">
        <f>UPPER(IF($A23="","",VLOOKUP($A23,'[4]m round robin žrebna lista'!$A$7:$R$128,3)))</f>
      </c>
      <c r="AA23" s="195">
        <f>PROPER(IF($A23="","",VLOOKUP($A23,'[4]m round robin žrebna lista'!$A$7:$R$128,4)))</f>
      </c>
      <c r="AB23" s="195">
        <f>UPPER(IF($A23="","",VLOOKUP($A23,'[4]m round robin žrebna lista'!$A$7:$R$128,5)))</f>
      </c>
      <c r="AC23" s="196"/>
      <c r="AD23" s="197">
        <f>IF(U23="","",IF(U23="1bb","1bb",IF(U23="2bb","2bb",IF(U23=1,$M24,0))))</f>
      </c>
      <c r="AE23" s="197">
        <f>IF(V23="","",IF(V23="1bb","1bb",IF(V23="3bb","3bb",IF(V23=1,$M25,0))))</f>
      </c>
      <c r="AF23" s="197">
        <f>IF(W23="","",IF(W23="1bb","1bb",IF(W23="4bb","4bb",IF(W23=1,$M26,0))))</f>
      </c>
      <c r="AG23" s="198">
        <f>SUM(AD23:AF23)</f>
        <v>0</v>
      </c>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5"/>
      <c r="CM23" s="145"/>
      <c r="CN23" s="145"/>
      <c r="CO23" s="145"/>
      <c r="CP23" s="145"/>
      <c r="CQ23" s="145"/>
      <c r="CR23" s="145"/>
      <c r="CS23" s="145"/>
      <c r="CT23" s="145"/>
      <c r="CU23" s="145"/>
      <c r="CV23" s="145"/>
      <c r="CW23" s="145"/>
      <c r="CX23" s="145"/>
      <c r="CY23" s="145"/>
      <c r="CZ23" s="145"/>
      <c r="DA23" s="145"/>
      <c r="DB23" s="145"/>
      <c r="DC23" s="145"/>
      <c r="DD23" s="145"/>
      <c r="DE23" s="145"/>
      <c r="DF23" s="145"/>
      <c r="DG23" s="145"/>
      <c r="DH23" s="145"/>
      <c r="DI23" s="145"/>
      <c r="DJ23" s="145"/>
      <c r="DK23" s="145"/>
      <c r="DL23" s="145"/>
      <c r="DM23" s="145"/>
      <c r="DN23" s="145"/>
      <c r="DO23" s="145"/>
      <c r="DP23" s="145"/>
      <c r="DQ23" s="145"/>
      <c r="DR23" s="145"/>
      <c r="DS23" s="145"/>
      <c r="DT23" s="145"/>
      <c r="DU23" s="145"/>
      <c r="DV23" s="145"/>
      <c r="DW23" s="145"/>
      <c r="DX23" s="145"/>
      <c r="DY23" s="145"/>
      <c r="DZ23" s="145"/>
      <c r="EA23" s="145"/>
      <c r="EB23" s="145"/>
      <c r="EC23" s="145"/>
      <c r="ED23" s="145"/>
      <c r="EE23" s="145"/>
      <c r="EF23" s="145"/>
      <c r="EG23" s="145"/>
      <c r="EH23" s="145"/>
      <c r="EI23" s="145"/>
      <c r="EJ23" s="145"/>
      <c r="EK23" s="145"/>
      <c r="EL23" s="145"/>
      <c r="EM23" s="145"/>
      <c r="EN23" s="145"/>
      <c r="EO23" s="145"/>
      <c r="EP23" s="145"/>
      <c r="EQ23" s="145"/>
      <c r="ER23" s="145"/>
      <c r="ES23" s="145"/>
      <c r="ET23" s="145"/>
      <c r="EU23" s="145"/>
      <c r="EV23" s="145"/>
      <c r="EW23" s="145"/>
      <c r="EX23" s="145"/>
      <c r="EY23" s="145"/>
      <c r="EZ23" s="145"/>
      <c r="FA23" s="145"/>
      <c r="FB23" s="145"/>
      <c r="FC23" s="145"/>
      <c r="FD23" s="145"/>
      <c r="FE23" s="145"/>
      <c r="FF23" s="145"/>
      <c r="FG23" s="145"/>
      <c r="FH23" s="145"/>
      <c r="FI23" s="145"/>
      <c r="FJ23" s="145"/>
      <c r="FK23" s="145"/>
      <c r="FL23" s="145"/>
      <c r="FM23" s="145"/>
      <c r="FN23" s="145"/>
      <c r="FO23" s="145"/>
      <c r="FP23" s="145"/>
      <c r="FQ23" s="145"/>
      <c r="FR23" s="145"/>
      <c r="FS23" s="145"/>
      <c r="FT23" s="145"/>
      <c r="FU23" s="145"/>
      <c r="FV23" s="145"/>
      <c r="FW23" s="145"/>
      <c r="FX23" s="145"/>
      <c r="FY23" s="145"/>
      <c r="FZ23" s="145"/>
      <c r="GA23" s="145"/>
      <c r="GB23" s="145"/>
      <c r="GC23" s="145"/>
      <c r="GD23" s="145"/>
      <c r="GE23" s="145"/>
      <c r="GF23" s="145"/>
      <c r="GG23" s="145"/>
      <c r="GH23" s="145"/>
      <c r="GI23" s="145"/>
      <c r="GJ23" s="145"/>
      <c r="GK23" s="145"/>
      <c r="GL23" s="145"/>
      <c r="GM23" s="145"/>
      <c r="GN23" s="145"/>
      <c r="GO23" s="145"/>
      <c r="GP23" s="145"/>
      <c r="GQ23" s="145"/>
      <c r="GR23" s="145"/>
      <c r="GS23" s="145"/>
      <c r="GT23" s="145"/>
      <c r="GU23" s="145"/>
      <c r="GV23" s="145"/>
      <c r="GW23" s="145"/>
      <c r="GX23" s="145"/>
      <c r="GY23" s="145"/>
      <c r="GZ23" s="145"/>
      <c r="HA23" s="145"/>
      <c r="HB23" s="145"/>
      <c r="HC23" s="145"/>
      <c r="HD23" s="145"/>
      <c r="HE23" s="145"/>
      <c r="HF23" s="145"/>
      <c r="HG23" s="145"/>
      <c r="HH23" s="145"/>
      <c r="HI23" s="145"/>
      <c r="HJ23" s="145"/>
      <c r="HK23" s="145"/>
      <c r="HL23" s="145"/>
      <c r="HM23" s="145"/>
      <c r="HN23" s="145"/>
      <c r="HO23" s="145"/>
      <c r="HP23" s="145"/>
      <c r="HQ23" s="145"/>
      <c r="HR23" s="145"/>
      <c r="HS23" s="145"/>
      <c r="HT23" s="145"/>
      <c r="HU23" s="145"/>
      <c r="HV23" s="145"/>
      <c r="HW23" s="145"/>
      <c r="HX23" s="145"/>
      <c r="HY23" s="145"/>
      <c r="HZ23" s="145"/>
      <c r="IA23" s="145"/>
      <c r="IB23" s="145"/>
      <c r="IC23" s="145"/>
      <c r="ID23" s="145"/>
      <c r="IE23" s="145"/>
      <c r="IF23" s="145"/>
      <c r="IG23" s="145"/>
      <c r="IH23" s="145"/>
      <c r="II23" s="145"/>
      <c r="IJ23" s="145"/>
      <c r="IK23" s="145"/>
      <c r="IL23" s="145"/>
      <c r="IM23" s="145"/>
      <c r="IN23" s="145"/>
      <c r="IO23" s="145"/>
      <c r="IP23" s="145"/>
      <c r="IQ23" s="145"/>
      <c r="IR23" s="145"/>
      <c r="IS23" s="145"/>
      <c r="IT23" s="145"/>
      <c r="IU23" s="145"/>
      <c r="IV23" s="145"/>
    </row>
    <row r="24" spans="1:256" ht="72.75" customHeight="1">
      <c r="A24" s="186"/>
      <c r="B24" s="187">
        <v>2</v>
      </c>
      <c r="C24" s="188">
        <f>UPPER(IF($A24="","",VLOOKUP($A24,'[4]m round robin žrebna lista'!$A$7:$R$128,2)))</f>
      </c>
      <c r="D24" s="189">
        <f>UPPER(IF($A24="","",VLOOKUP($A24,'[4]m round robin žrebna lista'!$A$7:$R$128,3)))</f>
      </c>
      <c r="E24" s="189">
        <f>PROPER(IF($A24="","",VLOOKUP($A24,'[4]m round robin žrebna lista'!$A$7:$R$128,4)))</f>
      </c>
      <c r="F24" s="190">
        <f>UPPER(IF($A24="","",VLOOKUP($A24,'[4]m round robin žrebna lista'!$A$7:$R$128,5)))</f>
      </c>
      <c r="G24" s="192"/>
      <c r="H24" s="191"/>
      <c r="I24" s="192"/>
      <c r="J24" s="192"/>
      <c r="K24" s="193"/>
      <c r="L24" s="193"/>
      <c r="M24" s="194">
        <f>IF($A24="","",VLOOKUP($A24,'[4]m round robin žrebna lista'!$A$7:$R$128,14))</f>
      </c>
      <c r="N24" s="193">
        <f>IF(L24="","",IF(L24=1,8,IF(L24=2,6,IF(L24=3,4,2))))</f>
      </c>
      <c r="O24" s="146"/>
      <c r="P24" s="195">
        <f>UPPER(IF($A24="","",VLOOKUP($A24,'[4]m round robin žrebna lista'!$A$7:$R$128,2)))</f>
      </c>
      <c r="Q24" s="195">
        <f>UPPER(IF($A24="","",VLOOKUP($A24,'[4]m round robin žrebna lista'!$A$7:$R$128,3)))</f>
      </c>
      <c r="R24" s="195">
        <f>PROPER(IF($A24="","",VLOOKUP($A24,'[4]m round robin žrebna lista'!$A$7:$R$128,4)))</f>
      </c>
      <c r="S24" s="195">
        <f>UPPER(IF($A24="","",VLOOKUP($A24,'[4]m round robin žrebna lista'!$A$7:$R$128,5)))</f>
      </c>
      <c r="T24" s="197"/>
      <c r="U24" s="196"/>
      <c r="V24" s="197"/>
      <c r="W24" s="197"/>
      <c r="X24" s="146"/>
      <c r="Y24" s="195">
        <f>UPPER(IF($A24="","",VLOOKUP($A24,'[4]m round robin žrebna lista'!$A$7:$R$128,2)))</f>
      </c>
      <c r="Z24" s="195">
        <f>UPPER(IF($A24="","",VLOOKUP($A24,'[4]m round robin žrebna lista'!$A$7:$R$128,3)))</f>
      </c>
      <c r="AA24" s="195">
        <f>PROPER(IF($A24="","",VLOOKUP($A24,'[4]m round robin žrebna lista'!$A$7:$R$128,4)))</f>
      </c>
      <c r="AB24" s="195">
        <f>UPPER(IF($A24="","",VLOOKUP($A24,'[4]m round robin žrebna lista'!$A$7:$R$128,5)))</f>
      </c>
      <c r="AC24" s="197">
        <f>IF(T24="","",IF(T24="1bb","1bb",IF(T24="2bb","2bb",IF(T24=1,0,M23))))</f>
      </c>
      <c r="AD24" s="196"/>
      <c r="AE24" s="197">
        <f>IF(V24="","",IF(V24="2bb","2bb",IF(V24="3bb","3bb",IF(V24=2,M25,0))))</f>
      </c>
      <c r="AF24" s="197">
        <f>IF(W24="","",IF(W24="2bb","2bb",IF(W24="4bb","4bb",IF(W24=2,M26,0))))</f>
      </c>
      <c r="AG24" s="198">
        <f>SUM(AC24:AF24)</f>
        <v>0</v>
      </c>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c r="CV24" s="145"/>
      <c r="CW24" s="145"/>
      <c r="CX24" s="145"/>
      <c r="CY24" s="145"/>
      <c r="CZ24" s="145"/>
      <c r="DA24" s="145"/>
      <c r="DB24" s="145"/>
      <c r="DC24" s="145"/>
      <c r="DD24" s="145"/>
      <c r="DE24" s="145"/>
      <c r="DF24" s="145"/>
      <c r="DG24" s="145"/>
      <c r="DH24" s="145"/>
      <c r="DI24" s="145"/>
      <c r="DJ24" s="145"/>
      <c r="DK24" s="145"/>
      <c r="DL24" s="145"/>
      <c r="DM24" s="145"/>
      <c r="DN24" s="145"/>
      <c r="DO24" s="145"/>
      <c r="DP24" s="145"/>
      <c r="DQ24" s="145"/>
      <c r="DR24" s="145"/>
      <c r="DS24" s="145"/>
      <c r="DT24" s="145"/>
      <c r="DU24" s="145"/>
      <c r="DV24" s="145"/>
      <c r="DW24" s="145"/>
      <c r="DX24" s="145"/>
      <c r="DY24" s="145"/>
      <c r="DZ24" s="145"/>
      <c r="EA24" s="145"/>
      <c r="EB24" s="145"/>
      <c r="EC24" s="145"/>
      <c r="ED24" s="145"/>
      <c r="EE24" s="145"/>
      <c r="EF24" s="145"/>
      <c r="EG24" s="145"/>
      <c r="EH24" s="145"/>
      <c r="EI24" s="145"/>
      <c r="EJ24" s="145"/>
      <c r="EK24" s="145"/>
      <c r="EL24" s="145"/>
      <c r="EM24" s="145"/>
      <c r="EN24" s="145"/>
      <c r="EO24" s="145"/>
      <c r="EP24" s="145"/>
      <c r="EQ24" s="145"/>
      <c r="ER24" s="145"/>
      <c r="ES24" s="145"/>
      <c r="ET24" s="145"/>
      <c r="EU24" s="145"/>
      <c r="EV24" s="145"/>
      <c r="EW24" s="145"/>
      <c r="EX24" s="145"/>
      <c r="EY24" s="145"/>
      <c r="EZ24" s="145"/>
      <c r="FA24" s="145"/>
      <c r="FB24" s="145"/>
      <c r="FC24" s="145"/>
      <c r="FD24" s="145"/>
      <c r="FE24" s="145"/>
      <c r="FF24" s="145"/>
      <c r="FG24" s="145"/>
      <c r="FH24" s="145"/>
      <c r="FI24" s="145"/>
      <c r="FJ24" s="145"/>
      <c r="FK24" s="145"/>
      <c r="FL24" s="145"/>
      <c r="FM24" s="145"/>
      <c r="FN24" s="145"/>
      <c r="FO24" s="145"/>
      <c r="FP24" s="145"/>
      <c r="FQ24" s="145"/>
      <c r="FR24" s="145"/>
      <c r="FS24" s="145"/>
      <c r="FT24" s="145"/>
      <c r="FU24" s="145"/>
      <c r="FV24" s="145"/>
      <c r="FW24" s="145"/>
      <c r="FX24" s="145"/>
      <c r="FY24" s="145"/>
      <c r="FZ24" s="145"/>
      <c r="GA24" s="145"/>
      <c r="GB24" s="145"/>
      <c r="GC24" s="145"/>
      <c r="GD24" s="145"/>
      <c r="GE24" s="145"/>
      <c r="GF24" s="145"/>
      <c r="GG24" s="145"/>
      <c r="GH24" s="145"/>
      <c r="GI24" s="145"/>
      <c r="GJ24" s="145"/>
      <c r="GK24" s="145"/>
      <c r="GL24" s="145"/>
      <c r="GM24" s="145"/>
      <c r="GN24" s="145"/>
      <c r="GO24" s="145"/>
      <c r="GP24" s="145"/>
      <c r="GQ24" s="145"/>
      <c r="GR24" s="145"/>
      <c r="GS24" s="145"/>
      <c r="GT24" s="145"/>
      <c r="GU24" s="145"/>
      <c r="GV24" s="145"/>
      <c r="GW24" s="145"/>
      <c r="GX24" s="145"/>
      <c r="GY24" s="145"/>
      <c r="GZ24" s="145"/>
      <c r="HA24" s="145"/>
      <c r="HB24" s="145"/>
      <c r="HC24" s="145"/>
      <c r="HD24" s="145"/>
      <c r="HE24" s="145"/>
      <c r="HF24" s="145"/>
      <c r="HG24" s="145"/>
      <c r="HH24" s="145"/>
      <c r="HI24" s="145"/>
      <c r="HJ24" s="145"/>
      <c r="HK24" s="145"/>
      <c r="HL24" s="145"/>
      <c r="HM24" s="145"/>
      <c r="HN24" s="145"/>
      <c r="HO24" s="145"/>
      <c r="HP24" s="145"/>
      <c r="HQ24" s="145"/>
      <c r="HR24" s="145"/>
      <c r="HS24" s="145"/>
      <c r="HT24" s="145"/>
      <c r="HU24" s="145"/>
      <c r="HV24" s="145"/>
      <c r="HW24" s="145"/>
      <c r="HX24" s="145"/>
      <c r="HY24" s="145"/>
      <c r="HZ24" s="145"/>
      <c r="IA24" s="145"/>
      <c r="IB24" s="145"/>
      <c r="IC24" s="145"/>
      <c r="ID24" s="145"/>
      <c r="IE24" s="145"/>
      <c r="IF24" s="145"/>
      <c r="IG24" s="145"/>
      <c r="IH24" s="145"/>
      <c r="II24" s="145"/>
      <c r="IJ24" s="145"/>
      <c r="IK24" s="145"/>
      <c r="IL24" s="145"/>
      <c r="IM24" s="145"/>
      <c r="IN24" s="145"/>
      <c r="IO24" s="145"/>
      <c r="IP24" s="145"/>
      <c r="IQ24" s="145"/>
      <c r="IR24" s="145"/>
      <c r="IS24" s="145"/>
      <c r="IT24" s="145"/>
      <c r="IU24" s="145"/>
      <c r="IV24" s="145"/>
    </row>
    <row r="25" spans="1:256" ht="72.75" customHeight="1">
      <c r="A25" s="186"/>
      <c r="B25" s="187">
        <v>3</v>
      </c>
      <c r="C25" s="188">
        <f>UPPER(IF($A25="","",VLOOKUP($A25,'[4]m round robin žrebna lista'!$A$7:$R$128,2)))</f>
      </c>
      <c r="D25" s="189">
        <f>UPPER(IF($A25="","",VLOOKUP($A25,'[4]m round robin žrebna lista'!$A$7:$R$128,3)))</f>
      </c>
      <c r="E25" s="189">
        <f>PROPER(IF($A25="","",VLOOKUP($A25,'[4]m round robin žrebna lista'!$A$7:$R$128,4)))</f>
      </c>
      <c r="F25" s="190">
        <f>UPPER(IF($A25="","",VLOOKUP($A25,'[4]m round robin žrebna lista'!$A$7:$R$128,5)))</f>
      </c>
      <c r="G25" s="192"/>
      <c r="H25" s="192"/>
      <c r="I25" s="191"/>
      <c r="J25" s="192"/>
      <c r="K25" s="193"/>
      <c r="L25" s="193"/>
      <c r="M25" s="194">
        <f>IF($A25="","",VLOOKUP($A25,'[4]m round robin žrebna lista'!$A$7:$R$128,14))</f>
      </c>
      <c r="N25" s="193">
        <f>IF(L25="","",IF(L25=1,8,IF(L25=2,6,IF(L25=3,4,2))))</f>
      </c>
      <c r="O25" s="146"/>
      <c r="P25" s="195">
        <f>UPPER(IF($A25="","",VLOOKUP($A25,'[4]m round robin žrebna lista'!$A$7:$R$128,2)))</f>
      </c>
      <c r="Q25" s="195">
        <f>UPPER(IF($A25="","",VLOOKUP($A25,'[4]m round robin žrebna lista'!$A$7:$R$128,3)))</f>
      </c>
      <c r="R25" s="195">
        <f>PROPER(IF($A25="","",VLOOKUP($A25,'[4]m round robin žrebna lista'!$A$7:$R$128,4)))</f>
      </c>
      <c r="S25" s="195">
        <f>UPPER(IF($A25="","",VLOOKUP($A25,'[4]m round robin žrebna lista'!$A$7:$R$128,5)))</f>
      </c>
      <c r="T25" s="197"/>
      <c r="U25" s="197"/>
      <c r="V25" s="196"/>
      <c r="W25" s="197"/>
      <c r="X25" s="146"/>
      <c r="Y25" s="195">
        <f>UPPER(IF($A25="","",VLOOKUP($A25,'[4]m round robin žrebna lista'!$A$7:$R$128,2)))</f>
      </c>
      <c r="Z25" s="195">
        <f>UPPER(IF($A25="","",VLOOKUP($A25,'[4]m round robin žrebna lista'!$A$7:$R$128,3)))</f>
      </c>
      <c r="AA25" s="195">
        <f>PROPER(IF($A25="","",VLOOKUP($A25,'[4]m round robin žrebna lista'!$A$7:$R$128,4)))</f>
      </c>
      <c r="AB25" s="195">
        <f>UPPER(IF($A25="","",VLOOKUP($A25,'[4]m round robin žrebna lista'!$A$7:$R$128,5)))</f>
      </c>
      <c r="AC25" s="197">
        <f>IF(T25="","",IF(T25="1bb","1bb",IF(T25="3bb","3bb",IF(T25=1,0,M23))))</f>
      </c>
      <c r="AD25" s="197">
        <f>IF(U25="","",IF(U25="2bb","2bb",IF(U25="3bb","3bb",IF(U25=2,0,M24))))</f>
      </c>
      <c r="AE25" s="196"/>
      <c r="AF25" s="197">
        <f>IF(W25="","",IF(W25="3bb","3bb",IF(W25="4bb","4bb",IF(W25=3,M26,0))))</f>
      </c>
      <c r="AG25" s="198">
        <f>SUM(AC25:AF25)</f>
        <v>0</v>
      </c>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c r="CS25" s="145"/>
      <c r="CT25" s="145"/>
      <c r="CU25" s="145"/>
      <c r="CV25" s="145"/>
      <c r="CW25" s="145"/>
      <c r="CX25" s="145"/>
      <c r="CY25" s="145"/>
      <c r="CZ25" s="145"/>
      <c r="DA25" s="145"/>
      <c r="DB25" s="145"/>
      <c r="DC25" s="145"/>
      <c r="DD25" s="145"/>
      <c r="DE25" s="145"/>
      <c r="DF25" s="145"/>
      <c r="DG25" s="145"/>
      <c r="DH25" s="145"/>
      <c r="DI25" s="145"/>
      <c r="DJ25" s="145"/>
      <c r="DK25" s="145"/>
      <c r="DL25" s="145"/>
      <c r="DM25" s="145"/>
      <c r="DN25" s="145"/>
      <c r="DO25" s="145"/>
      <c r="DP25" s="145"/>
      <c r="DQ25" s="145"/>
      <c r="DR25" s="145"/>
      <c r="DS25" s="145"/>
      <c r="DT25" s="145"/>
      <c r="DU25" s="145"/>
      <c r="DV25" s="145"/>
      <c r="DW25" s="145"/>
      <c r="DX25" s="145"/>
      <c r="DY25" s="145"/>
      <c r="DZ25" s="145"/>
      <c r="EA25" s="145"/>
      <c r="EB25" s="145"/>
      <c r="EC25" s="145"/>
      <c r="ED25" s="145"/>
      <c r="EE25" s="145"/>
      <c r="EF25" s="145"/>
      <c r="EG25" s="145"/>
      <c r="EH25" s="145"/>
      <c r="EI25" s="145"/>
      <c r="EJ25" s="145"/>
      <c r="EK25" s="145"/>
      <c r="EL25" s="145"/>
      <c r="EM25" s="145"/>
      <c r="EN25" s="145"/>
      <c r="EO25" s="145"/>
      <c r="EP25" s="145"/>
      <c r="EQ25" s="145"/>
      <c r="ER25" s="145"/>
      <c r="ES25" s="145"/>
      <c r="ET25" s="145"/>
      <c r="EU25" s="145"/>
      <c r="EV25" s="145"/>
      <c r="EW25" s="145"/>
      <c r="EX25" s="145"/>
      <c r="EY25" s="145"/>
      <c r="EZ25" s="145"/>
      <c r="FA25" s="145"/>
      <c r="FB25" s="145"/>
      <c r="FC25" s="145"/>
      <c r="FD25" s="145"/>
      <c r="FE25" s="145"/>
      <c r="FF25" s="145"/>
      <c r="FG25" s="145"/>
      <c r="FH25" s="145"/>
      <c r="FI25" s="145"/>
      <c r="FJ25" s="145"/>
      <c r="FK25" s="145"/>
      <c r="FL25" s="145"/>
      <c r="FM25" s="145"/>
      <c r="FN25" s="145"/>
      <c r="FO25" s="145"/>
      <c r="FP25" s="145"/>
      <c r="FQ25" s="145"/>
      <c r="FR25" s="145"/>
      <c r="FS25" s="145"/>
      <c r="FT25" s="145"/>
      <c r="FU25" s="145"/>
      <c r="FV25" s="145"/>
      <c r="FW25" s="145"/>
      <c r="FX25" s="145"/>
      <c r="FY25" s="145"/>
      <c r="FZ25" s="145"/>
      <c r="GA25" s="145"/>
      <c r="GB25" s="145"/>
      <c r="GC25" s="145"/>
      <c r="GD25" s="145"/>
      <c r="GE25" s="145"/>
      <c r="GF25" s="145"/>
      <c r="GG25" s="145"/>
      <c r="GH25" s="145"/>
      <c r="GI25" s="145"/>
      <c r="GJ25" s="145"/>
      <c r="GK25" s="145"/>
      <c r="GL25" s="145"/>
      <c r="GM25" s="145"/>
      <c r="GN25" s="145"/>
      <c r="GO25" s="145"/>
      <c r="GP25" s="145"/>
      <c r="GQ25" s="145"/>
      <c r="GR25" s="145"/>
      <c r="GS25" s="145"/>
      <c r="GT25" s="145"/>
      <c r="GU25" s="145"/>
      <c r="GV25" s="145"/>
      <c r="GW25" s="145"/>
      <c r="GX25" s="145"/>
      <c r="GY25" s="145"/>
      <c r="GZ25" s="145"/>
      <c r="HA25" s="145"/>
      <c r="HB25" s="145"/>
      <c r="HC25" s="145"/>
      <c r="HD25" s="145"/>
      <c r="HE25" s="145"/>
      <c r="HF25" s="145"/>
      <c r="HG25" s="145"/>
      <c r="HH25" s="145"/>
      <c r="HI25" s="145"/>
      <c r="HJ25" s="145"/>
      <c r="HK25" s="145"/>
      <c r="HL25" s="145"/>
      <c r="HM25" s="145"/>
      <c r="HN25" s="145"/>
      <c r="HO25" s="145"/>
      <c r="HP25" s="145"/>
      <c r="HQ25" s="145"/>
      <c r="HR25" s="145"/>
      <c r="HS25" s="145"/>
      <c r="HT25" s="145"/>
      <c r="HU25" s="145"/>
      <c r="HV25" s="145"/>
      <c r="HW25" s="145"/>
      <c r="HX25" s="145"/>
      <c r="HY25" s="145"/>
      <c r="HZ25" s="145"/>
      <c r="IA25" s="145"/>
      <c r="IB25" s="145"/>
      <c r="IC25" s="145"/>
      <c r="ID25" s="145"/>
      <c r="IE25" s="145"/>
      <c r="IF25" s="145"/>
      <c r="IG25" s="145"/>
      <c r="IH25" s="145"/>
      <c r="II25" s="145"/>
      <c r="IJ25" s="145"/>
      <c r="IK25" s="145"/>
      <c r="IL25" s="145"/>
      <c r="IM25" s="145"/>
      <c r="IN25" s="145"/>
      <c r="IO25" s="145"/>
      <c r="IP25" s="145"/>
      <c r="IQ25" s="145"/>
      <c r="IR25" s="145"/>
      <c r="IS25" s="145"/>
      <c r="IT25" s="145"/>
      <c r="IU25" s="145"/>
      <c r="IV25" s="145"/>
    </row>
    <row r="26" spans="1:256" ht="72.75" customHeight="1">
      <c r="A26" s="186"/>
      <c r="B26" s="187">
        <v>4</v>
      </c>
      <c r="C26" s="188">
        <f>UPPER(IF($A26="","",VLOOKUP($A26,'[4]m round robin žrebna lista'!$A$7:$R$128,2)))</f>
      </c>
      <c r="D26" s="189">
        <f>UPPER(IF($A26="","",VLOOKUP($A26,'[4]m round robin žrebna lista'!$A$7:$R$128,3)))</f>
      </c>
      <c r="E26" s="189">
        <f>PROPER(IF($A26="","",VLOOKUP($A26,'[4]m round robin žrebna lista'!$A$7:$R$128,4)))</f>
      </c>
      <c r="F26" s="190">
        <f>UPPER(IF($A26="","",VLOOKUP($A26,'[4]m round robin žrebna lista'!$A$7:$R$128,5)))</f>
      </c>
      <c r="G26" s="192"/>
      <c r="H26" s="192"/>
      <c r="I26" s="192"/>
      <c r="J26" s="191"/>
      <c r="K26" s="193"/>
      <c r="L26" s="193"/>
      <c r="M26" s="194">
        <f>IF($A26="","",VLOOKUP($A26,'[4]m round robin žrebna lista'!$A$7:$R$128,14))</f>
      </c>
      <c r="N26" s="193">
        <f>IF(L26="","",IF(L26=1,8,IF(L26=2,6,IF(L26=3,4,2))))</f>
      </c>
      <c r="O26" s="146"/>
      <c r="P26" s="195">
        <f>UPPER(IF($A26="","",VLOOKUP($A26,'[4]m round robin žrebna lista'!$A$7:$R$128,2)))</f>
      </c>
      <c r="Q26" s="195">
        <f>UPPER(IF($A26="","",VLOOKUP($A26,'[4]m round robin žrebna lista'!$A$7:$R$128,3)))</f>
      </c>
      <c r="R26" s="195">
        <f>PROPER(IF($A26="","",VLOOKUP($A26,'[4]m round robin žrebna lista'!$A$7:$R$128,4)))</f>
      </c>
      <c r="S26" s="195">
        <f>UPPER(IF($A26="","",VLOOKUP($A26,'[4]m round robin žrebna lista'!$A$7:$R$128,5)))</f>
      </c>
      <c r="T26" s="197"/>
      <c r="U26" s="197"/>
      <c r="V26" s="197"/>
      <c r="W26" s="196"/>
      <c r="X26" s="146"/>
      <c r="Y26" s="195">
        <f>UPPER(IF($A26="","",VLOOKUP($A26,'[4]m round robin žrebna lista'!$A$7:$R$128,2)))</f>
      </c>
      <c r="Z26" s="195">
        <f>UPPER(IF($A26="","",VLOOKUP($A26,'[4]m round robin žrebna lista'!$A$7:$R$128,3)))</f>
      </c>
      <c r="AA26" s="195">
        <f>PROPER(IF($A26="","",VLOOKUP($A26,'[4]m round robin žrebna lista'!$A$7:$R$128,4)))</f>
      </c>
      <c r="AB26" s="195">
        <f>UPPER(IF($A26="","",VLOOKUP($A26,'[4]m round robin žrebna lista'!$A$7:$R$128,5)))</f>
      </c>
      <c r="AC26" s="197">
        <f>IF(T26="","",IF(T26="1bb","1bb",IF(T26="4bb","4bb",IF(T26=1,0,M23))))</f>
      </c>
      <c r="AD26" s="197">
        <f>IF(U26="","",IF(U26="2bb","2bb",IF(U26="4bb","4bb",IF(U26=2,0,M24))))</f>
      </c>
      <c r="AE26" s="197">
        <f>IF(V26="","",IF(V26="3bb","3bb",IF(V26="4bb","4bb",IF(V26=3,0,M25))))</f>
      </c>
      <c r="AF26" s="196"/>
      <c r="AG26" s="198">
        <f>SUM(AC26:AE26)</f>
        <v>0</v>
      </c>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c r="CT26" s="145"/>
      <c r="CU26" s="145"/>
      <c r="CV26" s="145"/>
      <c r="CW26" s="145"/>
      <c r="CX26" s="145"/>
      <c r="CY26" s="145"/>
      <c r="CZ26" s="145"/>
      <c r="DA26" s="145"/>
      <c r="DB26" s="145"/>
      <c r="DC26" s="145"/>
      <c r="DD26" s="145"/>
      <c r="DE26" s="145"/>
      <c r="DF26" s="145"/>
      <c r="DG26" s="145"/>
      <c r="DH26" s="145"/>
      <c r="DI26" s="145"/>
      <c r="DJ26" s="145"/>
      <c r="DK26" s="145"/>
      <c r="DL26" s="145"/>
      <c r="DM26" s="145"/>
      <c r="DN26" s="145"/>
      <c r="DO26" s="145"/>
      <c r="DP26" s="145"/>
      <c r="DQ26" s="145"/>
      <c r="DR26" s="145"/>
      <c r="DS26" s="145"/>
      <c r="DT26" s="145"/>
      <c r="DU26" s="145"/>
      <c r="DV26" s="145"/>
      <c r="DW26" s="145"/>
      <c r="DX26" s="145"/>
      <c r="DY26" s="145"/>
      <c r="DZ26" s="145"/>
      <c r="EA26" s="145"/>
      <c r="EB26" s="145"/>
      <c r="EC26" s="145"/>
      <c r="ED26" s="145"/>
      <c r="EE26" s="145"/>
      <c r="EF26" s="145"/>
      <c r="EG26" s="145"/>
      <c r="EH26" s="145"/>
      <c r="EI26" s="145"/>
      <c r="EJ26" s="145"/>
      <c r="EK26" s="145"/>
      <c r="EL26" s="145"/>
      <c r="EM26" s="145"/>
      <c r="EN26" s="145"/>
      <c r="EO26" s="145"/>
      <c r="EP26" s="145"/>
      <c r="EQ26" s="145"/>
      <c r="ER26" s="145"/>
      <c r="ES26" s="145"/>
      <c r="ET26" s="145"/>
      <c r="EU26" s="145"/>
      <c r="EV26" s="145"/>
      <c r="EW26" s="145"/>
      <c r="EX26" s="145"/>
      <c r="EY26" s="145"/>
      <c r="EZ26" s="145"/>
      <c r="FA26" s="145"/>
      <c r="FB26" s="145"/>
      <c r="FC26" s="145"/>
      <c r="FD26" s="145"/>
      <c r="FE26" s="145"/>
      <c r="FF26" s="145"/>
      <c r="FG26" s="145"/>
      <c r="FH26" s="145"/>
      <c r="FI26" s="145"/>
      <c r="FJ26" s="145"/>
      <c r="FK26" s="145"/>
      <c r="FL26" s="145"/>
      <c r="FM26" s="145"/>
      <c r="FN26" s="145"/>
      <c r="FO26" s="145"/>
      <c r="FP26" s="145"/>
      <c r="FQ26" s="145"/>
      <c r="FR26" s="145"/>
      <c r="FS26" s="145"/>
      <c r="FT26" s="145"/>
      <c r="FU26" s="145"/>
      <c r="FV26" s="145"/>
      <c r="FW26" s="145"/>
      <c r="FX26" s="145"/>
      <c r="FY26" s="145"/>
      <c r="FZ26" s="145"/>
      <c r="GA26" s="145"/>
      <c r="GB26" s="145"/>
      <c r="GC26" s="145"/>
      <c r="GD26" s="145"/>
      <c r="GE26" s="145"/>
      <c r="GF26" s="145"/>
      <c r="GG26" s="145"/>
      <c r="GH26" s="145"/>
      <c r="GI26" s="145"/>
      <c r="GJ26" s="145"/>
      <c r="GK26" s="145"/>
      <c r="GL26" s="145"/>
      <c r="GM26" s="145"/>
      <c r="GN26" s="145"/>
      <c r="GO26" s="145"/>
      <c r="GP26" s="145"/>
      <c r="GQ26" s="145"/>
      <c r="GR26" s="145"/>
      <c r="GS26" s="145"/>
      <c r="GT26" s="145"/>
      <c r="GU26" s="145"/>
      <c r="GV26" s="145"/>
      <c r="GW26" s="145"/>
      <c r="GX26" s="145"/>
      <c r="GY26" s="145"/>
      <c r="GZ26" s="145"/>
      <c r="HA26" s="145"/>
      <c r="HB26" s="145"/>
      <c r="HC26" s="145"/>
      <c r="HD26" s="145"/>
      <c r="HE26" s="145"/>
      <c r="HF26" s="145"/>
      <c r="HG26" s="145"/>
      <c r="HH26" s="145"/>
      <c r="HI26" s="145"/>
      <c r="HJ26" s="145"/>
      <c r="HK26" s="145"/>
      <c r="HL26" s="145"/>
      <c r="HM26" s="145"/>
      <c r="HN26" s="145"/>
      <c r="HO26" s="145"/>
      <c r="HP26" s="145"/>
      <c r="HQ26" s="145"/>
      <c r="HR26" s="145"/>
      <c r="HS26" s="145"/>
      <c r="HT26" s="145"/>
      <c r="HU26" s="145"/>
      <c r="HV26" s="145"/>
      <c r="HW26" s="145"/>
      <c r="HX26" s="145"/>
      <c r="HY26" s="145"/>
      <c r="HZ26" s="145"/>
      <c r="IA26" s="145"/>
      <c r="IB26" s="145"/>
      <c r="IC26" s="145"/>
      <c r="ID26" s="145"/>
      <c r="IE26" s="145"/>
      <c r="IF26" s="145"/>
      <c r="IG26" s="145"/>
      <c r="IH26" s="145"/>
      <c r="II26" s="145"/>
      <c r="IJ26" s="145"/>
      <c r="IK26" s="145"/>
      <c r="IL26" s="145"/>
      <c r="IM26" s="145"/>
      <c r="IN26" s="145"/>
      <c r="IO26" s="145"/>
      <c r="IP26" s="145"/>
      <c r="IQ26" s="145"/>
      <c r="IR26" s="145"/>
      <c r="IS26" s="145"/>
      <c r="IT26" s="145"/>
      <c r="IU26" s="145"/>
      <c r="IV26" s="145"/>
    </row>
    <row r="27" spans="1:256" ht="67.5" customHeight="1">
      <c r="A27" s="223"/>
      <c r="B27" s="223"/>
      <c r="C27" s="224"/>
      <c r="D27" s="224"/>
      <c r="E27" s="142"/>
      <c r="F27" s="225" t="s">
        <v>130</v>
      </c>
      <c r="G27" s="226"/>
      <c r="H27" s="226"/>
      <c r="I27" s="226"/>
      <c r="J27" s="227" t="s">
        <v>131</v>
      </c>
      <c r="K27" s="228"/>
      <c r="L27" s="228"/>
      <c r="M27" s="144"/>
      <c r="N27" s="145"/>
      <c r="O27" s="145"/>
      <c r="P27" s="146"/>
      <c r="Q27" s="146"/>
      <c r="R27" s="146"/>
      <c r="S27" s="146"/>
      <c r="T27" s="146"/>
      <c r="U27" s="146"/>
      <c r="V27" s="146"/>
      <c r="W27" s="146"/>
      <c r="X27" s="146"/>
      <c r="Y27" s="146"/>
      <c r="Z27" s="146"/>
      <c r="AA27" s="146"/>
      <c r="AB27" s="146"/>
      <c r="AC27" s="146"/>
      <c r="AD27" s="146"/>
      <c r="AE27" s="146"/>
      <c r="AF27" s="146"/>
      <c r="AG27" s="146"/>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45"/>
      <c r="CS27" s="145"/>
      <c r="CT27" s="145"/>
      <c r="CU27" s="145"/>
      <c r="CV27" s="145"/>
      <c r="CW27" s="145"/>
      <c r="CX27" s="145"/>
      <c r="CY27" s="145"/>
      <c r="CZ27" s="145"/>
      <c r="DA27" s="145"/>
      <c r="DB27" s="145"/>
      <c r="DC27" s="145"/>
      <c r="DD27" s="145"/>
      <c r="DE27" s="145"/>
      <c r="DF27" s="145"/>
      <c r="DG27" s="145"/>
      <c r="DH27" s="145"/>
      <c r="DI27" s="145"/>
      <c r="DJ27" s="145"/>
      <c r="DK27" s="145"/>
      <c r="DL27" s="145"/>
      <c r="DM27" s="145"/>
      <c r="DN27" s="145"/>
      <c r="DO27" s="145"/>
      <c r="DP27" s="145"/>
      <c r="DQ27" s="145"/>
      <c r="DR27" s="145"/>
      <c r="DS27" s="145"/>
      <c r="DT27" s="145"/>
      <c r="DU27" s="145"/>
      <c r="DV27" s="145"/>
      <c r="DW27" s="145"/>
      <c r="DX27" s="145"/>
      <c r="DY27" s="145"/>
      <c r="DZ27" s="145"/>
      <c r="EA27" s="145"/>
      <c r="EB27" s="145"/>
      <c r="EC27" s="145"/>
      <c r="ED27" s="145"/>
      <c r="EE27" s="145"/>
      <c r="EF27" s="145"/>
      <c r="EG27" s="145"/>
      <c r="EH27" s="145"/>
      <c r="EI27" s="145"/>
      <c r="EJ27" s="145"/>
      <c r="EK27" s="145"/>
      <c r="EL27" s="145"/>
      <c r="EM27" s="145"/>
      <c r="EN27" s="145"/>
      <c r="EO27" s="145"/>
      <c r="EP27" s="145"/>
      <c r="EQ27" s="145"/>
      <c r="ER27" s="145"/>
      <c r="ES27" s="145"/>
      <c r="ET27" s="145"/>
      <c r="EU27" s="145"/>
      <c r="EV27" s="145"/>
      <c r="EW27" s="145"/>
      <c r="EX27" s="145"/>
      <c r="EY27" s="145"/>
      <c r="EZ27" s="145"/>
      <c r="FA27" s="145"/>
      <c r="FB27" s="145"/>
      <c r="FC27" s="145"/>
      <c r="FD27" s="145"/>
      <c r="FE27" s="145"/>
      <c r="FF27" s="145"/>
      <c r="FG27" s="145"/>
      <c r="FH27" s="145"/>
      <c r="FI27" s="145"/>
      <c r="FJ27" s="145"/>
      <c r="FK27" s="145"/>
      <c r="FL27" s="145"/>
      <c r="FM27" s="145"/>
      <c r="FN27" s="145"/>
      <c r="FO27" s="145"/>
      <c r="FP27" s="145"/>
      <c r="FQ27" s="145"/>
      <c r="FR27" s="145"/>
      <c r="FS27" s="145"/>
      <c r="FT27" s="145"/>
      <c r="FU27" s="145"/>
      <c r="FV27" s="145"/>
      <c r="FW27" s="145"/>
      <c r="FX27" s="145"/>
      <c r="FY27" s="145"/>
      <c r="FZ27" s="145"/>
      <c r="GA27" s="145"/>
      <c r="GB27" s="145"/>
      <c r="GC27" s="145"/>
      <c r="GD27" s="145"/>
      <c r="GE27" s="145"/>
      <c r="GF27" s="145"/>
      <c r="GG27" s="145"/>
      <c r="GH27" s="145"/>
      <c r="GI27" s="145"/>
      <c r="GJ27" s="145"/>
      <c r="GK27" s="145"/>
      <c r="GL27" s="145"/>
      <c r="GM27" s="145"/>
      <c r="GN27" s="145"/>
      <c r="GO27" s="145"/>
      <c r="GP27" s="145"/>
      <c r="GQ27" s="145"/>
      <c r="GR27" s="145"/>
      <c r="GS27" s="145"/>
      <c r="GT27" s="145"/>
      <c r="GU27" s="145"/>
      <c r="GV27" s="145"/>
      <c r="GW27" s="145"/>
      <c r="GX27" s="145"/>
      <c r="GY27" s="145"/>
      <c r="GZ27" s="145"/>
      <c r="HA27" s="145"/>
      <c r="HB27" s="145"/>
      <c r="HC27" s="145"/>
      <c r="HD27" s="145"/>
      <c r="HE27" s="145"/>
      <c r="HF27" s="145"/>
      <c r="HG27" s="145"/>
      <c r="HH27" s="145"/>
      <c r="HI27" s="145"/>
      <c r="HJ27" s="145"/>
      <c r="HK27" s="145"/>
      <c r="HL27" s="145"/>
      <c r="HM27" s="145"/>
      <c r="HN27" s="145"/>
      <c r="HO27" s="145"/>
      <c r="HP27" s="145"/>
      <c r="HQ27" s="145"/>
      <c r="HR27" s="145"/>
      <c r="HS27" s="145"/>
      <c r="HT27" s="145"/>
      <c r="HU27" s="145"/>
      <c r="HV27" s="145"/>
      <c r="HW27" s="145"/>
      <c r="HX27" s="145"/>
      <c r="HY27" s="145"/>
      <c r="HZ27" s="145"/>
      <c r="IA27" s="145"/>
      <c r="IB27" s="145"/>
      <c r="IC27" s="145"/>
      <c r="ID27" s="145"/>
      <c r="IE27" s="145"/>
      <c r="IF27" s="145"/>
      <c r="IG27" s="145"/>
      <c r="IH27" s="145"/>
      <c r="II27" s="145"/>
      <c r="IJ27" s="145"/>
      <c r="IK27" s="145"/>
      <c r="IL27" s="145"/>
      <c r="IM27" s="145"/>
      <c r="IN27" s="145"/>
      <c r="IO27" s="145"/>
      <c r="IP27" s="145"/>
      <c r="IQ27" s="145"/>
      <c r="IR27" s="145"/>
      <c r="IS27" s="145"/>
      <c r="IT27" s="145"/>
      <c r="IU27" s="145"/>
      <c r="IV27" s="145"/>
    </row>
    <row r="28" spans="1:256" s="178" customFormat="1" ht="49.5" customHeight="1">
      <c r="A28" s="223"/>
      <c r="B28" s="223"/>
      <c r="C28" s="229" t="s">
        <v>132</v>
      </c>
      <c r="D28" s="142"/>
      <c r="E28" s="142"/>
      <c r="F28" s="230" t="s">
        <v>133</v>
      </c>
      <c r="G28" s="231" t="str">
        <f>'[4]vnos podatkov'!$E$10</f>
        <v>ANJA REGENT</v>
      </c>
      <c r="H28" s="231" t="str">
        <f>'[4]vnos podatkov'!$E$10</f>
        <v>ANJA REGENT</v>
      </c>
      <c r="I28" s="231" t="str">
        <f>'[4]vnos podatkov'!$E$10</f>
        <v>ANJA REGENT</v>
      </c>
      <c r="J28" s="227" t="s">
        <v>131</v>
      </c>
      <c r="K28" s="232"/>
      <c r="L28" s="232"/>
      <c r="M28" s="144"/>
      <c r="N28" s="174"/>
      <c r="O28" s="174"/>
      <c r="P28" s="233"/>
      <c r="Q28" s="233"/>
      <c r="R28" s="233"/>
      <c r="S28" s="233"/>
      <c r="T28" s="233"/>
      <c r="U28" s="233"/>
      <c r="V28" s="233"/>
      <c r="W28" s="233"/>
      <c r="X28" s="233"/>
      <c r="Y28" s="233"/>
      <c r="Z28" s="233"/>
      <c r="AA28" s="233"/>
      <c r="AB28" s="233"/>
      <c r="AC28" s="233"/>
      <c r="AD28" s="233"/>
      <c r="AE28" s="233"/>
      <c r="AF28" s="233"/>
      <c r="AG28" s="233"/>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4"/>
      <c r="BM28" s="174"/>
      <c r="BN28" s="174"/>
      <c r="BO28" s="174"/>
      <c r="BP28" s="174"/>
      <c r="BQ28" s="174"/>
      <c r="BR28" s="174"/>
      <c r="BS28" s="174"/>
      <c r="BT28" s="174"/>
      <c r="BU28" s="174"/>
      <c r="BV28" s="174"/>
      <c r="BW28" s="174"/>
      <c r="BX28" s="174"/>
      <c r="BY28" s="174"/>
      <c r="BZ28" s="174"/>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74"/>
      <c r="DJ28" s="174"/>
      <c r="DK28" s="174"/>
      <c r="DL28" s="174"/>
      <c r="DM28" s="174"/>
      <c r="DN28" s="174"/>
      <c r="DO28" s="174"/>
      <c r="DP28" s="174"/>
      <c r="DQ28" s="174"/>
      <c r="DR28" s="174"/>
      <c r="DS28" s="174"/>
      <c r="DT28" s="174"/>
      <c r="DU28" s="174"/>
      <c r="DV28" s="174"/>
      <c r="DW28" s="174"/>
      <c r="DX28" s="174"/>
      <c r="DY28" s="174"/>
      <c r="DZ28" s="174"/>
      <c r="EA28" s="174"/>
      <c r="EB28" s="174"/>
      <c r="EC28" s="174"/>
      <c r="ED28" s="174"/>
      <c r="EE28" s="174"/>
      <c r="EF28" s="174"/>
      <c r="EG28" s="174"/>
      <c r="EH28" s="174"/>
      <c r="EI28" s="174"/>
      <c r="EJ28" s="174"/>
      <c r="EK28" s="174"/>
      <c r="EL28" s="174"/>
      <c r="EM28" s="174"/>
      <c r="EN28" s="174"/>
      <c r="EO28" s="174"/>
      <c r="EP28" s="174"/>
      <c r="EQ28" s="174"/>
      <c r="ER28" s="174"/>
      <c r="ES28" s="174"/>
      <c r="ET28" s="174"/>
      <c r="EU28" s="174"/>
      <c r="EV28" s="174"/>
      <c r="EW28" s="174"/>
      <c r="EX28" s="174"/>
      <c r="EY28" s="174"/>
      <c r="EZ28" s="174"/>
      <c r="FA28" s="174"/>
      <c r="FB28" s="174"/>
      <c r="FC28" s="174"/>
      <c r="FD28" s="174"/>
      <c r="FE28" s="174"/>
      <c r="FF28" s="174"/>
      <c r="FG28" s="174"/>
      <c r="FH28" s="174"/>
      <c r="FI28" s="174"/>
      <c r="FJ28" s="174"/>
      <c r="FK28" s="174"/>
      <c r="FL28" s="174"/>
      <c r="FM28" s="174"/>
      <c r="FN28" s="174"/>
      <c r="FO28" s="174"/>
      <c r="FP28" s="174"/>
      <c r="FQ28" s="174"/>
      <c r="FR28" s="174"/>
      <c r="FS28" s="174"/>
      <c r="FT28" s="174"/>
      <c r="FU28" s="174"/>
      <c r="FV28" s="174"/>
      <c r="FW28" s="174"/>
      <c r="FX28" s="174"/>
      <c r="FY28" s="174"/>
      <c r="FZ28" s="174"/>
      <c r="GA28" s="174"/>
      <c r="GB28" s="174"/>
      <c r="GC28" s="174"/>
      <c r="GD28" s="174"/>
      <c r="GE28" s="174"/>
      <c r="GF28" s="174"/>
      <c r="GG28" s="174"/>
      <c r="GH28" s="174"/>
      <c r="GI28" s="174"/>
      <c r="GJ28" s="174"/>
      <c r="GK28" s="174"/>
      <c r="GL28" s="174"/>
      <c r="GM28" s="174"/>
      <c r="GN28" s="174"/>
      <c r="GO28" s="174"/>
      <c r="GP28" s="174"/>
      <c r="GQ28" s="174"/>
      <c r="GR28" s="174"/>
      <c r="GS28" s="174"/>
      <c r="GT28" s="174"/>
      <c r="GU28" s="174"/>
      <c r="GV28" s="174"/>
      <c r="GW28" s="174"/>
      <c r="GX28" s="174"/>
      <c r="GY28" s="174"/>
      <c r="GZ28" s="174"/>
      <c r="HA28" s="174"/>
      <c r="HB28" s="174"/>
      <c r="HC28" s="174"/>
      <c r="HD28" s="174"/>
      <c r="HE28" s="174"/>
      <c r="HF28" s="174"/>
      <c r="HG28" s="174"/>
      <c r="HH28" s="174"/>
      <c r="HI28" s="174"/>
      <c r="HJ28" s="174"/>
      <c r="HK28" s="174"/>
      <c r="HL28" s="174"/>
      <c r="HM28" s="174"/>
      <c r="HN28" s="174"/>
      <c r="HO28" s="174"/>
      <c r="HP28" s="174"/>
      <c r="HQ28" s="174"/>
      <c r="HR28" s="174"/>
      <c r="HS28" s="174"/>
      <c r="HT28" s="174"/>
      <c r="HU28" s="174"/>
      <c r="HV28" s="174"/>
      <c r="HW28" s="174"/>
      <c r="HX28" s="174"/>
      <c r="HY28" s="174"/>
      <c r="HZ28" s="174"/>
      <c r="IA28" s="174"/>
      <c r="IB28" s="174"/>
      <c r="IC28" s="174"/>
      <c r="ID28" s="174"/>
      <c r="IE28" s="174"/>
      <c r="IF28" s="174"/>
      <c r="IG28" s="174"/>
      <c r="IH28" s="174"/>
      <c r="II28" s="174"/>
      <c r="IJ28" s="174"/>
      <c r="IK28" s="174"/>
      <c r="IL28" s="174"/>
      <c r="IM28" s="174"/>
      <c r="IN28" s="174"/>
      <c r="IO28" s="174"/>
      <c r="IP28" s="174"/>
      <c r="IQ28" s="174"/>
      <c r="IR28" s="174"/>
      <c r="IS28" s="174"/>
      <c r="IT28" s="174"/>
      <c r="IU28" s="174"/>
      <c r="IV28" s="174"/>
    </row>
    <row r="29" spans="1:13" ht="49.5" customHeight="1">
      <c r="A29" s="223"/>
      <c r="B29" s="223"/>
      <c r="C29" s="234" t="s">
        <v>134</v>
      </c>
      <c r="D29" s="142"/>
      <c r="E29" s="142"/>
      <c r="F29" s="225" t="s">
        <v>135</v>
      </c>
      <c r="G29" s="231"/>
      <c r="H29" s="231"/>
      <c r="I29" s="231"/>
      <c r="J29" s="227" t="s">
        <v>131</v>
      </c>
      <c r="K29" s="232"/>
      <c r="L29" s="232"/>
      <c r="M29" s="144"/>
    </row>
    <row r="30" spans="1:256" ht="20.25">
      <c r="A30" s="223"/>
      <c r="B30" s="223"/>
      <c r="C30" s="223"/>
      <c r="D30" s="223"/>
      <c r="E30" s="223"/>
      <c r="F30" s="223"/>
      <c r="G30" s="223"/>
      <c r="H30" s="223"/>
      <c r="I30" s="223"/>
      <c r="J30" s="223"/>
      <c r="K30" s="223"/>
      <c r="L30" s="223"/>
      <c r="M30" s="144"/>
      <c r="N30" s="236"/>
      <c r="O30" s="236"/>
      <c r="P30" s="237"/>
      <c r="Q30" s="237"/>
      <c r="R30" s="237"/>
      <c r="S30" s="237"/>
      <c r="T30" s="237"/>
      <c r="U30" s="237"/>
      <c r="V30" s="237"/>
      <c r="W30" s="237"/>
      <c r="X30" s="237"/>
      <c r="Y30" s="237"/>
      <c r="Z30" s="237"/>
      <c r="AA30" s="237"/>
      <c r="AB30" s="237"/>
      <c r="AC30" s="237"/>
      <c r="AD30" s="237"/>
      <c r="AE30" s="237"/>
      <c r="AF30" s="237"/>
      <c r="AG30" s="237"/>
      <c r="AH30" s="236"/>
      <c r="AI30" s="236"/>
      <c r="AJ30" s="236"/>
      <c r="AK30" s="236"/>
      <c r="AL30" s="236"/>
      <c r="AM30" s="236"/>
      <c r="AN30" s="236"/>
      <c r="AO30" s="236"/>
      <c r="AP30" s="236"/>
      <c r="AQ30" s="236"/>
      <c r="AR30" s="236"/>
      <c r="AS30" s="236"/>
      <c r="AT30" s="236"/>
      <c r="AU30" s="236"/>
      <c r="AV30" s="236"/>
      <c r="AW30" s="236"/>
      <c r="AX30" s="236"/>
      <c r="AY30" s="236"/>
      <c r="AZ30" s="236"/>
      <c r="BA30" s="236"/>
      <c r="BB30" s="236"/>
      <c r="BC30" s="236"/>
      <c r="BD30" s="236"/>
      <c r="BE30" s="236"/>
      <c r="BF30" s="236"/>
      <c r="BG30" s="236"/>
      <c r="BH30" s="236"/>
      <c r="BI30" s="236"/>
      <c r="BJ30" s="236"/>
      <c r="BK30" s="236"/>
      <c r="BL30" s="236"/>
      <c r="BM30" s="236"/>
      <c r="BN30" s="236"/>
      <c r="BO30" s="236"/>
      <c r="BP30" s="236"/>
      <c r="BQ30" s="236"/>
      <c r="BR30" s="236"/>
      <c r="BS30" s="236"/>
      <c r="BT30" s="236"/>
      <c r="BU30" s="236"/>
      <c r="BV30" s="236"/>
      <c r="BW30" s="236"/>
      <c r="BX30" s="236"/>
      <c r="BY30" s="236"/>
      <c r="BZ30" s="236"/>
      <c r="CA30" s="236"/>
      <c r="CB30" s="236"/>
      <c r="CC30" s="236"/>
      <c r="CD30" s="236"/>
      <c r="CE30" s="236"/>
      <c r="CF30" s="236"/>
      <c r="CG30" s="236"/>
      <c r="CH30" s="236"/>
      <c r="CI30" s="236"/>
      <c r="CJ30" s="236"/>
      <c r="CK30" s="236"/>
      <c r="CL30" s="236"/>
      <c r="CM30" s="236"/>
      <c r="CN30" s="236"/>
      <c r="CO30" s="236"/>
      <c r="CP30" s="236"/>
      <c r="CQ30" s="236"/>
      <c r="CR30" s="236"/>
      <c r="CS30" s="236"/>
      <c r="CT30" s="236"/>
      <c r="CU30" s="236"/>
      <c r="CV30" s="236"/>
      <c r="CW30" s="236"/>
      <c r="CX30" s="236"/>
      <c r="CY30" s="236"/>
      <c r="CZ30" s="236"/>
      <c r="DA30" s="236"/>
      <c r="DB30" s="236"/>
      <c r="DC30" s="236"/>
      <c r="DD30" s="236"/>
      <c r="DE30" s="236"/>
      <c r="DF30" s="236"/>
      <c r="DG30" s="236"/>
      <c r="DH30" s="236"/>
      <c r="DI30" s="236"/>
      <c r="DJ30" s="236"/>
      <c r="DK30" s="236"/>
      <c r="DL30" s="236"/>
      <c r="DM30" s="236"/>
      <c r="DN30" s="236"/>
      <c r="DO30" s="236"/>
      <c r="DP30" s="236"/>
      <c r="DQ30" s="236"/>
      <c r="DR30" s="236"/>
      <c r="DS30" s="236"/>
      <c r="DT30" s="236"/>
      <c r="DU30" s="236"/>
      <c r="DV30" s="236"/>
      <c r="DW30" s="236"/>
      <c r="DX30" s="236"/>
      <c r="DY30" s="236"/>
      <c r="DZ30" s="236"/>
      <c r="EA30" s="236"/>
      <c r="EB30" s="236"/>
      <c r="EC30" s="236"/>
      <c r="ED30" s="236"/>
      <c r="EE30" s="236"/>
      <c r="EF30" s="236"/>
      <c r="EG30" s="236"/>
      <c r="EH30" s="236"/>
      <c r="EI30" s="236"/>
      <c r="EJ30" s="236"/>
      <c r="EK30" s="236"/>
      <c r="EL30" s="236"/>
      <c r="EM30" s="236"/>
      <c r="EN30" s="236"/>
      <c r="EO30" s="236"/>
      <c r="EP30" s="236"/>
      <c r="EQ30" s="236"/>
      <c r="ER30" s="236"/>
      <c r="ES30" s="236"/>
      <c r="ET30" s="236"/>
      <c r="EU30" s="236"/>
      <c r="EV30" s="236"/>
      <c r="EW30" s="236"/>
      <c r="EX30" s="236"/>
      <c r="EY30" s="236"/>
      <c r="EZ30" s="236"/>
      <c r="FA30" s="236"/>
      <c r="FB30" s="236"/>
      <c r="FC30" s="236"/>
      <c r="FD30" s="236"/>
      <c r="FE30" s="236"/>
      <c r="FF30" s="236"/>
      <c r="FG30" s="236"/>
      <c r="FH30" s="236"/>
      <c r="FI30" s="236"/>
      <c r="FJ30" s="236"/>
      <c r="FK30" s="236"/>
      <c r="FL30" s="236"/>
      <c r="FM30" s="236"/>
      <c r="FN30" s="236"/>
      <c r="FO30" s="236"/>
      <c r="FP30" s="236"/>
      <c r="FQ30" s="236"/>
      <c r="FR30" s="236"/>
      <c r="FS30" s="236"/>
      <c r="FT30" s="236"/>
      <c r="FU30" s="236"/>
      <c r="FV30" s="236"/>
      <c r="FW30" s="236"/>
      <c r="FX30" s="236"/>
      <c r="FY30" s="236"/>
      <c r="FZ30" s="236"/>
      <c r="GA30" s="236"/>
      <c r="GB30" s="236"/>
      <c r="GC30" s="236"/>
      <c r="GD30" s="236"/>
      <c r="GE30" s="236"/>
      <c r="GF30" s="236"/>
      <c r="GG30" s="236"/>
      <c r="GH30" s="236"/>
      <c r="GI30" s="236"/>
      <c r="GJ30" s="236"/>
      <c r="GK30" s="236"/>
      <c r="GL30" s="236"/>
      <c r="GM30" s="236"/>
      <c r="GN30" s="236"/>
      <c r="GO30" s="236"/>
      <c r="GP30" s="236"/>
      <c r="GQ30" s="236"/>
      <c r="GR30" s="236"/>
      <c r="GS30" s="236"/>
      <c r="GT30" s="236"/>
      <c r="GU30" s="236"/>
      <c r="GV30" s="236"/>
      <c r="GW30" s="236"/>
      <c r="GX30" s="236"/>
      <c r="GY30" s="236"/>
      <c r="GZ30" s="236"/>
      <c r="HA30" s="236"/>
      <c r="HB30" s="236"/>
      <c r="HC30" s="236"/>
      <c r="HD30" s="236"/>
      <c r="HE30" s="236"/>
      <c r="HF30" s="236"/>
      <c r="HG30" s="236"/>
      <c r="HH30" s="236"/>
      <c r="HI30" s="236"/>
      <c r="HJ30" s="236"/>
      <c r="HK30" s="236"/>
      <c r="HL30" s="236"/>
      <c r="HM30" s="236"/>
      <c r="HN30" s="236"/>
      <c r="HO30" s="236"/>
      <c r="HP30" s="236"/>
      <c r="HQ30" s="236"/>
      <c r="HR30" s="236"/>
      <c r="HS30" s="236"/>
      <c r="HT30" s="236"/>
      <c r="HU30" s="236"/>
      <c r="HV30" s="236"/>
      <c r="HW30" s="236"/>
      <c r="HX30" s="236"/>
      <c r="HY30" s="236"/>
      <c r="HZ30" s="236"/>
      <c r="IA30" s="236"/>
      <c r="IB30" s="236"/>
      <c r="IC30" s="236"/>
      <c r="ID30" s="236"/>
      <c r="IE30" s="236"/>
      <c r="IF30" s="236"/>
      <c r="IG30" s="236"/>
      <c r="IH30" s="236"/>
      <c r="II30" s="236"/>
      <c r="IJ30" s="236"/>
      <c r="IK30" s="236"/>
      <c r="IL30" s="236"/>
      <c r="IM30" s="236"/>
      <c r="IN30" s="236"/>
      <c r="IO30" s="236"/>
      <c r="IP30" s="236"/>
      <c r="IQ30" s="236"/>
      <c r="IR30" s="236"/>
      <c r="IS30" s="236"/>
      <c r="IT30" s="236"/>
      <c r="IU30" s="236"/>
      <c r="IV30" s="236"/>
    </row>
    <row r="31" spans="1:256" s="178" customFormat="1" ht="31.5">
      <c r="A31" s="229"/>
      <c r="B31" s="229"/>
      <c r="C31" s="229"/>
      <c r="D31" s="229"/>
      <c r="E31" s="229"/>
      <c r="F31" s="147"/>
      <c r="G31" s="229"/>
      <c r="H31" s="229"/>
      <c r="I31" s="229"/>
      <c r="J31" s="229"/>
      <c r="K31" s="229"/>
      <c r="L31" s="229"/>
      <c r="M31" s="238"/>
      <c r="N31" s="174"/>
      <c r="O31" s="174"/>
      <c r="P31" s="233"/>
      <c r="Q31" s="233"/>
      <c r="R31" s="233"/>
      <c r="S31" s="233"/>
      <c r="T31" s="233"/>
      <c r="U31" s="233"/>
      <c r="V31" s="233"/>
      <c r="W31" s="233"/>
      <c r="X31" s="233"/>
      <c r="Y31" s="233"/>
      <c r="Z31" s="233"/>
      <c r="AA31" s="233"/>
      <c r="AB31" s="233"/>
      <c r="AC31" s="233"/>
      <c r="AD31" s="233"/>
      <c r="AE31" s="233"/>
      <c r="AF31" s="233"/>
      <c r="AG31" s="233"/>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74"/>
      <c r="CL31" s="174"/>
      <c r="CM31" s="174"/>
      <c r="CN31" s="174"/>
      <c r="CO31" s="174"/>
      <c r="CP31" s="174"/>
      <c r="CQ31" s="174"/>
      <c r="CR31" s="174"/>
      <c r="CS31" s="174"/>
      <c r="CT31" s="174"/>
      <c r="CU31" s="174"/>
      <c r="CV31" s="174"/>
      <c r="CW31" s="174"/>
      <c r="CX31" s="174"/>
      <c r="CY31" s="174"/>
      <c r="CZ31" s="174"/>
      <c r="DA31" s="174"/>
      <c r="DB31" s="174"/>
      <c r="DC31" s="174"/>
      <c r="DD31" s="174"/>
      <c r="DE31" s="174"/>
      <c r="DF31" s="174"/>
      <c r="DG31" s="174"/>
      <c r="DH31" s="174"/>
      <c r="DI31" s="174"/>
      <c r="DJ31" s="174"/>
      <c r="DK31" s="174"/>
      <c r="DL31" s="174"/>
      <c r="DM31" s="174"/>
      <c r="DN31" s="174"/>
      <c r="DO31" s="174"/>
      <c r="DP31" s="174"/>
      <c r="DQ31" s="174"/>
      <c r="DR31" s="174"/>
      <c r="DS31" s="174"/>
      <c r="DT31" s="174"/>
      <c r="DU31" s="174"/>
      <c r="DV31" s="174"/>
      <c r="DW31" s="174"/>
      <c r="DX31" s="174"/>
      <c r="DY31" s="174"/>
      <c r="DZ31" s="174"/>
      <c r="EA31" s="174"/>
      <c r="EB31" s="174"/>
      <c r="EC31" s="174"/>
      <c r="ED31" s="174"/>
      <c r="EE31" s="174"/>
      <c r="EF31" s="174"/>
      <c r="EG31" s="174"/>
      <c r="EH31" s="174"/>
      <c r="EI31" s="174"/>
      <c r="EJ31" s="174"/>
      <c r="EK31" s="174"/>
      <c r="EL31" s="174"/>
      <c r="EM31" s="174"/>
      <c r="EN31" s="174"/>
      <c r="EO31" s="174"/>
      <c r="EP31" s="174"/>
      <c r="EQ31" s="174"/>
      <c r="ER31" s="174"/>
      <c r="ES31" s="174"/>
      <c r="ET31" s="174"/>
      <c r="EU31" s="174"/>
      <c r="EV31" s="174"/>
      <c r="EW31" s="174"/>
      <c r="EX31" s="174"/>
      <c r="EY31" s="174"/>
      <c r="EZ31" s="174"/>
      <c r="FA31" s="174"/>
      <c r="FB31" s="174"/>
      <c r="FC31" s="174"/>
      <c r="FD31" s="174"/>
      <c r="FE31" s="174"/>
      <c r="FF31" s="174"/>
      <c r="FG31" s="174"/>
      <c r="FH31" s="174"/>
      <c r="FI31" s="174"/>
      <c r="FJ31" s="174"/>
      <c r="FK31" s="174"/>
      <c r="FL31" s="174"/>
      <c r="FM31" s="174"/>
      <c r="FN31" s="174"/>
      <c r="FO31" s="174"/>
      <c r="FP31" s="174"/>
      <c r="FQ31" s="174"/>
      <c r="FR31" s="174"/>
      <c r="FS31" s="174"/>
      <c r="FT31" s="174"/>
      <c r="FU31" s="174"/>
      <c r="FV31" s="174"/>
      <c r="FW31" s="174"/>
      <c r="FX31" s="174"/>
      <c r="FY31" s="174"/>
      <c r="FZ31" s="174"/>
      <c r="GA31" s="174"/>
      <c r="GB31" s="174"/>
      <c r="GC31" s="174"/>
      <c r="GD31" s="174"/>
      <c r="GE31" s="174"/>
      <c r="GF31" s="174"/>
      <c r="GG31" s="174"/>
      <c r="GH31" s="174"/>
      <c r="GI31" s="174"/>
      <c r="GJ31" s="174"/>
      <c r="GK31" s="174"/>
      <c r="GL31" s="174"/>
      <c r="GM31" s="174"/>
      <c r="GN31" s="174"/>
      <c r="GO31" s="174"/>
      <c r="GP31" s="174"/>
      <c r="GQ31" s="174"/>
      <c r="GR31" s="174"/>
      <c r="GS31" s="174"/>
      <c r="GT31" s="174"/>
      <c r="GU31" s="174"/>
      <c r="GV31" s="174"/>
      <c r="GW31" s="174"/>
      <c r="GX31" s="174"/>
      <c r="GY31" s="174"/>
      <c r="GZ31" s="174"/>
      <c r="HA31" s="174"/>
      <c r="HB31" s="174"/>
      <c r="HC31" s="174"/>
      <c r="HD31" s="174"/>
      <c r="HE31" s="174"/>
      <c r="HF31" s="174"/>
      <c r="HG31" s="174"/>
      <c r="HH31" s="174"/>
      <c r="HI31" s="174"/>
      <c r="HJ31" s="174"/>
      <c r="HK31" s="174"/>
      <c r="HL31" s="174"/>
      <c r="HM31" s="174"/>
      <c r="HN31" s="174"/>
      <c r="HO31" s="174"/>
      <c r="HP31" s="174"/>
      <c r="HQ31" s="174"/>
      <c r="HR31" s="174"/>
      <c r="HS31" s="174"/>
      <c r="HT31" s="174"/>
      <c r="HU31" s="174"/>
      <c r="HV31" s="174"/>
      <c r="HW31" s="174"/>
      <c r="HX31" s="174"/>
      <c r="HY31" s="174"/>
      <c r="HZ31" s="174"/>
      <c r="IA31" s="174"/>
      <c r="IB31" s="174"/>
      <c r="IC31" s="174"/>
      <c r="ID31" s="174"/>
      <c r="IE31" s="174"/>
      <c r="IF31" s="174"/>
      <c r="IG31" s="174"/>
      <c r="IH31" s="174"/>
      <c r="II31" s="174"/>
      <c r="IJ31" s="174"/>
      <c r="IK31" s="174"/>
      <c r="IL31" s="174"/>
      <c r="IM31" s="174"/>
      <c r="IN31" s="174"/>
      <c r="IO31" s="174"/>
      <c r="IP31" s="174"/>
      <c r="IQ31" s="174"/>
      <c r="IR31" s="174"/>
      <c r="IS31" s="174"/>
      <c r="IT31" s="174"/>
      <c r="IU31" s="174"/>
      <c r="IV31" s="174"/>
    </row>
    <row r="32" spans="1:256" ht="20.25">
      <c r="A32" s="239"/>
      <c r="B32" s="240"/>
      <c r="C32" s="240"/>
      <c r="D32" s="240"/>
      <c r="E32" s="240"/>
      <c r="F32" s="240"/>
      <c r="G32" s="240"/>
      <c r="H32" s="240"/>
      <c r="I32" s="240"/>
      <c r="J32" s="240"/>
      <c r="K32" s="240"/>
      <c r="L32" s="240"/>
      <c r="M32" s="241"/>
      <c r="N32" s="236"/>
      <c r="O32" s="236"/>
      <c r="P32" s="237"/>
      <c r="Q32" s="237"/>
      <c r="R32" s="237"/>
      <c r="S32" s="237"/>
      <c r="T32" s="237"/>
      <c r="U32" s="237"/>
      <c r="V32" s="237"/>
      <c r="W32" s="237"/>
      <c r="X32" s="237"/>
      <c r="Y32" s="237"/>
      <c r="Z32" s="237"/>
      <c r="AA32" s="237"/>
      <c r="AB32" s="237"/>
      <c r="AC32" s="237"/>
      <c r="AD32" s="237"/>
      <c r="AE32" s="237"/>
      <c r="AF32" s="237"/>
      <c r="AG32" s="237"/>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S32" s="236"/>
      <c r="BT32" s="236"/>
      <c r="BU32" s="236"/>
      <c r="BV32" s="236"/>
      <c r="BW32" s="236"/>
      <c r="BX32" s="236"/>
      <c r="BY32" s="236"/>
      <c r="BZ32" s="236"/>
      <c r="CA32" s="236"/>
      <c r="CB32" s="236"/>
      <c r="CC32" s="236"/>
      <c r="CD32" s="236"/>
      <c r="CE32" s="236"/>
      <c r="CF32" s="236"/>
      <c r="CG32" s="236"/>
      <c r="CH32" s="236"/>
      <c r="CI32" s="236"/>
      <c r="CJ32" s="236"/>
      <c r="CK32" s="236"/>
      <c r="CL32" s="236"/>
      <c r="CM32" s="236"/>
      <c r="CN32" s="236"/>
      <c r="CO32" s="236"/>
      <c r="CP32" s="236"/>
      <c r="CQ32" s="236"/>
      <c r="CR32" s="236"/>
      <c r="CS32" s="236"/>
      <c r="CT32" s="236"/>
      <c r="CU32" s="236"/>
      <c r="CV32" s="236"/>
      <c r="CW32" s="236"/>
      <c r="CX32" s="236"/>
      <c r="CY32" s="236"/>
      <c r="CZ32" s="236"/>
      <c r="DA32" s="236"/>
      <c r="DB32" s="236"/>
      <c r="DC32" s="236"/>
      <c r="DD32" s="236"/>
      <c r="DE32" s="236"/>
      <c r="DF32" s="236"/>
      <c r="DG32" s="236"/>
      <c r="DH32" s="236"/>
      <c r="DI32" s="236"/>
      <c r="DJ32" s="236"/>
      <c r="DK32" s="236"/>
      <c r="DL32" s="236"/>
      <c r="DM32" s="236"/>
      <c r="DN32" s="236"/>
      <c r="DO32" s="236"/>
      <c r="DP32" s="236"/>
      <c r="DQ32" s="236"/>
      <c r="DR32" s="236"/>
      <c r="DS32" s="236"/>
      <c r="DT32" s="236"/>
      <c r="DU32" s="236"/>
      <c r="DV32" s="236"/>
      <c r="DW32" s="236"/>
      <c r="DX32" s="236"/>
      <c r="DY32" s="236"/>
      <c r="DZ32" s="236"/>
      <c r="EA32" s="236"/>
      <c r="EB32" s="236"/>
      <c r="EC32" s="236"/>
      <c r="ED32" s="236"/>
      <c r="EE32" s="236"/>
      <c r="EF32" s="236"/>
      <c r="EG32" s="236"/>
      <c r="EH32" s="236"/>
      <c r="EI32" s="236"/>
      <c r="EJ32" s="236"/>
      <c r="EK32" s="236"/>
      <c r="EL32" s="236"/>
      <c r="EM32" s="236"/>
      <c r="EN32" s="236"/>
      <c r="EO32" s="236"/>
      <c r="EP32" s="236"/>
      <c r="EQ32" s="236"/>
      <c r="ER32" s="236"/>
      <c r="ES32" s="236"/>
      <c r="ET32" s="236"/>
      <c r="EU32" s="236"/>
      <c r="EV32" s="236"/>
      <c r="EW32" s="236"/>
      <c r="EX32" s="236"/>
      <c r="EY32" s="236"/>
      <c r="EZ32" s="236"/>
      <c r="FA32" s="236"/>
      <c r="FB32" s="236"/>
      <c r="FC32" s="236"/>
      <c r="FD32" s="236"/>
      <c r="FE32" s="236"/>
      <c r="FF32" s="236"/>
      <c r="FG32" s="236"/>
      <c r="FH32" s="236"/>
      <c r="FI32" s="236"/>
      <c r="FJ32" s="236"/>
      <c r="FK32" s="236"/>
      <c r="FL32" s="236"/>
      <c r="FM32" s="236"/>
      <c r="FN32" s="236"/>
      <c r="FO32" s="236"/>
      <c r="FP32" s="236"/>
      <c r="FQ32" s="236"/>
      <c r="FR32" s="236"/>
      <c r="FS32" s="236"/>
      <c r="FT32" s="236"/>
      <c r="FU32" s="236"/>
      <c r="FV32" s="236"/>
      <c r="FW32" s="236"/>
      <c r="FX32" s="236"/>
      <c r="FY32" s="236"/>
      <c r="FZ32" s="236"/>
      <c r="GA32" s="236"/>
      <c r="GB32" s="236"/>
      <c r="GC32" s="236"/>
      <c r="GD32" s="236"/>
      <c r="GE32" s="236"/>
      <c r="GF32" s="236"/>
      <c r="GG32" s="236"/>
      <c r="GH32" s="236"/>
      <c r="GI32" s="236"/>
      <c r="GJ32" s="236"/>
      <c r="GK32" s="236"/>
      <c r="GL32" s="236"/>
      <c r="GM32" s="236"/>
      <c r="GN32" s="236"/>
      <c r="GO32" s="236"/>
      <c r="GP32" s="236"/>
      <c r="GQ32" s="236"/>
      <c r="GR32" s="236"/>
      <c r="GS32" s="236"/>
      <c r="GT32" s="236"/>
      <c r="GU32" s="236"/>
      <c r="GV32" s="236"/>
      <c r="GW32" s="236"/>
      <c r="GX32" s="236"/>
      <c r="GY32" s="236"/>
      <c r="GZ32" s="236"/>
      <c r="HA32" s="236"/>
      <c r="HB32" s="236"/>
      <c r="HC32" s="236"/>
      <c r="HD32" s="236"/>
      <c r="HE32" s="236"/>
      <c r="HF32" s="236"/>
      <c r="HG32" s="236"/>
      <c r="HH32" s="236"/>
      <c r="HI32" s="236"/>
      <c r="HJ32" s="236"/>
      <c r="HK32" s="236"/>
      <c r="HL32" s="236"/>
      <c r="HM32" s="236"/>
      <c r="HN32" s="236"/>
      <c r="HO32" s="236"/>
      <c r="HP32" s="236"/>
      <c r="HQ32" s="236"/>
      <c r="HR32" s="236"/>
      <c r="HS32" s="236"/>
      <c r="HT32" s="236"/>
      <c r="HU32" s="236"/>
      <c r="HV32" s="236"/>
      <c r="HW32" s="236"/>
      <c r="HX32" s="236"/>
      <c r="HY32" s="236"/>
      <c r="HZ32" s="236"/>
      <c r="IA32" s="236"/>
      <c r="IB32" s="236"/>
      <c r="IC32" s="236"/>
      <c r="ID32" s="236"/>
      <c r="IE32" s="236"/>
      <c r="IF32" s="236"/>
      <c r="IG32" s="236"/>
      <c r="IH32" s="236"/>
      <c r="II32" s="236"/>
      <c r="IJ32" s="236"/>
      <c r="IK32" s="236"/>
      <c r="IL32" s="236"/>
      <c r="IM32" s="236"/>
      <c r="IN32" s="236"/>
      <c r="IO32" s="236"/>
      <c r="IP32" s="236"/>
      <c r="IQ32" s="236"/>
      <c r="IR32" s="236"/>
      <c r="IS32" s="236"/>
      <c r="IT32" s="236"/>
      <c r="IU32" s="236"/>
      <c r="IV32" s="236"/>
    </row>
    <row r="33" spans="14:256" ht="20.25">
      <c r="N33" s="145"/>
      <c r="O33" s="145"/>
      <c r="P33" s="146"/>
      <c r="Q33" s="146"/>
      <c r="R33" s="146"/>
      <c r="S33" s="146"/>
      <c r="T33" s="146"/>
      <c r="U33" s="146"/>
      <c r="V33" s="146"/>
      <c r="W33" s="146"/>
      <c r="X33" s="146"/>
      <c r="Y33" s="146"/>
      <c r="Z33" s="146"/>
      <c r="AA33" s="146"/>
      <c r="AB33" s="146"/>
      <c r="AC33" s="146"/>
      <c r="AD33" s="146"/>
      <c r="AE33" s="146"/>
      <c r="AF33" s="146"/>
      <c r="AG33" s="146"/>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5"/>
      <c r="CM33" s="145"/>
      <c r="CN33" s="145"/>
      <c r="CO33" s="145"/>
      <c r="CP33" s="145"/>
      <c r="CQ33" s="145"/>
      <c r="CR33" s="145"/>
      <c r="CS33" s="145"/>
      <c r="CT33" s="145"/>
      <c r="CU33" s="145"/>
      <c r="CV33" s="145"/>
      <c r="CW33" s="145"/>
      <c r="CX33" s="145"/>
      <c r="CY33" s="145"/>
      <c r="CZ33" s="145"/>
      <c r="DA33" s="145"/>
      <c r="DB33" s="145"/>
      <c r="DC33" s="145"/>
      <c r="DD33" s="145"/>
      <c r="DE33" s="145"/>
      <c r="DF33" s="145"/>
      <c r="DG33" s="145"/>
      <c r="DH33" s="145"/>
      <c r="DI33" s="145"/>
      <c r="DJ33" s="145"/>
      <c r="DK33" s="145"/>
      <c r="DL33" s="145"/>
      <c r="DM33" s="145"/>
      <c r="DN33" s="145"/>
      <c r="DO33" s="145"/>
      <c r="DP33" s="145"/>
      <c r="DQ33" s="145"/>
      <c r="DR33" s="145"/>
      <c r="DS33" s="145"/>
      <c r="DT33" s="145"/>
      <c r="DU33" s="145"/>
      <c r="DV33" s="145"/>
      <c r="DW33" s="145"/>
      <c r="DX33" s="145"/>
      <c r="DY33" s="145"/>
      <c r="DZ33" s="145"/>
      <c r="EA33" s="145"/>
      <c r="EB33" s="145"/>
      <c r="EC33" s="145"/>
      <c r="ED33" s="145"/>
      <c r="EE33" s="145"/>
      <c r="EF33" s="145"/>
      <c r="EG33" s="145"/>
      <c r="EH33" s="145"/>
      <c r="EI33" s="145"/>
      <c r="EJ33" s="145"/>
      <c r="EK33" s="145"/>
      <c r="EL33" s="145"/>
      <c r="EM33" s="145"/>
      <c r="EN33" s="145"/>
      <c r="EO33" s="145"/>
      <c r="EP33" s="145"/>
      <c r="EQ33" s="145"/>
      <c r="ER33" s="145"/>
      <c r="ES33" s="145"/>
      <c r="ET33" s="145"/>
      <c r="EU33" s="145"/>
      <c r="EV33" s="145"/>
      <c r="EW33" s="145"/>
      <c r="EX33" s="145"/>
      <c r="EY33" s="145"/>
      <c r="EZ33" s="145"/>
      <c r="FA33" s="145"/>
      <c r="FB33" s="145"/>
      <c r="FC33" s="145"/>
      <c r="FD33" s="145"/>
      <c r="FE33" s="145"/>
      <c r="FF33" s="145"/>
      <c r="FG33" s="145"/>
      <c r="FH33" s="145"/>
      <c r="FI33" s="145"/>
      <c r="FJ33" s="145"/>
      <c r="FK33" s="145"/>
      <c r="FL33" s="145"/>
      <c r="FM33" s="145"/>
      <c r="FN33" s="145"/>
      <c r="FO33" s="145"/>
      <c r="FP33" s="145"/>
      <c r="FQ33" s="145"/>
      <c r="FR33" s="145"/>
      <c r="FS33" s="145"/>
      <c r="FT33" s="145"/>
      <c r="FU33" s="145"/>
      <c r="FV33" s="145"/>
      <c r="FW33" s="145"/>
      <c r="FX33" s="145"/>
      <c r="FY33" s="145"/>
      <c r="FZ33" s="145"/>
      <c r="GA33" s="145"/>
      <c r="GB33" s="145"/>
      <c r="GC33" s="145"/>
      <c r="GD33" s="145"/>
      <c r="GE33" s="145"/>
      <c r="GF33" s="145"/>
      <c r="GG33" s="145"/>
      <c r="GH33" s="145"/>
      <c r="GI33" s="145"/>
      <c r="GJ33" s="145"/>
      <c r="GK33" s="145"/>
      <c r="GL33" s="145"/>
      <c r="GM33" s="145"/>
      <c r="GN33" s="145"/>
      <c r="GO33" s="145"/>
      <c r="GP33" s="145"/>
      <c r="GQ33" s="145"/>
      <c r="GR33" s="145"/>
      <c r="GS33" s="145"/>
      <c r="GT33" s="145"/>
      <c r="GU33" s="145"/>
      <c r="GV33" s="145"/>
      <c r="GW33" s="145"/>
      <c r="GX33" s="145"/>
      <c r="GY33" s="145"/>
      <c r="GZ33" s="145"/>
      <c r="HA33" s="145"/>
      <c r="HB33" s="145"/>
      <c r="HC33" s="145"/>
      <c r="HD33" s="145"/>
      <c r="HE33" s="145"/>
      <c r="HF33" s="145"/>
      <c r="HG33" s="145"/>
      <c r="HH33" s="145"/>
      <c r="HI33" s="145"/>
      <c r="HJ33" s="145"/>
      <c r="HK33" s="145"/>
      <c r="HL33" s="145"/>
      <c r="HM33" s="145"/>
      <c r="HN33" s="145"/>
      <c r="HO33" s="145"/>
      <c r="HP33" s="145"/>
      <c r="HQ33" s="145"/>
      <c r="HR33" s="145"/>
      <c r="HS33" s="145"/>
      <c r="HT33" s="145"/>
      <c r="HU33" s="145"/>
      <c r="HV33" s="145"/>
      <c r="HW33" s="145"/>
      <c r="HX33" s="145"/>
      <c r="HY33" s="145"/>
      <c r="HZ33" s="145"/>
      <c r="IA33" s="145"/>
      <c r="IB33" s="145"/>
      <c r="IC33" s="145"/>
      <c r="ID33" s="145"/>
      <c r="IE33" s="145"/>
      <c r="IF33" s="145"/>
      <c r="IG33" s="145"/>
      <c r="IH33" s="145"/>
      <c r="II33" s="145"/>
      <c r="IJ33" s="145"/>
      <c r="IK33" s="145"/>
      <c r="IL33" s="145"/>
      <c r="IM33" s="145"/>
      <c r="IN33" s="145"/>
      <c r="IO33" s="145"/>
      <c r="IP33" s="145"/>
      <c r="IQ33" s="145"/>
      <c r="IR33" s="145"/>
      <c r="IS33" s="145"/>
      <c r="IT33" s="145"/>
      <c r="IU33" s="145"/>
      <c r="IV33" s="145"/>
    </row>
    <row r="34" spans="14:256" ht="20.25">
      <c r="N34" s="145"/>
      <c r="O34" s="145"/>
      <c r="P34" s="146"/>
      <c r="Q34" s="146"/>
      <c r="R34" s="146"/>
      <c r="S34" s="146"/>
      <c r="T34" s="146"/>
      <c r="U34" s="146"/>
      <c r="V34" s="146"/>
      <c r="W34" s="146"/>
      <c r="X34" s="146"/>
      <c r="Y34" s="146"/>
      <c r="Z34" s="146"/>
      <c r="AA34" s="146"/>
      <c r="AB34" s="146"/>
      <c r="AC34" s="146"/>
      <c r="AD34" s="146"/>
      <c r="AE34" s="146"/>
      <c r="AF34" s="146"/>
      <c r="AG34" s="146"/>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A34" s="145"/>
      <c r="DB34" s="145"/>
      <c r="DC34" s="145"/>
      <c r="DD34" s="145"/>
      <c r="DE34" s="145"/>
      <c r="DF34" s="145"/>
      <c r="DG34" s="145"/>
      <c r="DH34" s="145"/>
      <c r="DI34" s="145"/>
      <c r="DJ34" s="145"/>
      <c r="DK34" s="145"/>
      <c r="DL34" s="145"/>
      <c r="DM34" s="145"/>
      <c r="DN34" s="145"/>
      <c r="DO34" s="145"/>
      <c r="DP34" s="145"/>
      <c r="DQ34" s="145"/>
      <c r="DR34" s="145"/>
      <c r="DS34" s="145"/>
      <c r="DT34" s="145"/>
      <c r="DU34" s="145"/>
      <c r="DV34" s="145"/>
      <c r="DW34" s="145"/>
      <c r="DX34" s="145"/>
      <c r="DY34" s="145"/>
      <c r="DZ34" s="145"/>
      <c r="EA34" s="145"/>
      <c r="EB34" s="145"/>
      <c r="EC34" s="145"/>
      <c r="ED34" s="145"/>
      <c r="EE34" s="145"/>
      <c r="EF34" s="145"/>
      <c r="EG34" s="145"/>
      <c r="EH34" s="145"/>
      <c r="EI34" s="145"/>
      <c r="EJ34" s="145"/>
      <c r="EK34" s="145"/>
      <c r="EL34" s="145"/>
      <c r="EM34" s="145"/>
      <c r="EN34" s="145"/>
      <c r="EO34" s="145"/>
      <c r="EP34" s="145"/>
      <c r="EQ34" s="145"/>
      <c r="ER34" s="145"/>
      <c r="ES34" s="145"/>
      <c r="ET34" s="145"/>
      <c r="EU34" s="145"/>
      <c r="EV34" s="145"/>
      <c r="EW34" s="145"/>
      <c r="EX34" s="145"/>
      <c r="EY34" s="145"/>
      <c r="EZ34" s="145"/>
      <c r="FA34" s="145"/>
      <c r="FB34" s="145"/>
      <c r="FC34" s="145"/>
      <c r="FD34" s="145"/>
      <c r="FE34" s="145"/>
      <c r="FF34" s="145"/>
      <c r="FG34" s="145"/>
      <c r="FH34" s="145"/>
      <c r="FI34" s="145"/>
      <c r="FJ34" s="145"/>
      <c r="FK34" s="145"/>
      <c r="FL34" s="145"/>
      <c r="FM34" s="145"/>
      <c r="FN34" s="145"/>
      <c r="FO34" s="145"/>
      <c r="FP34" s="145"/>
      <c r="FQ34" s="145"/>
      <c r="FR34" s="145"/>
      <c r="FS34" s="145"/>
      <c r="FT34" s="145"/>
      <c r="FU34" s="145"/>
      <c r="FV34" s="145"/>
      <c r="FW34" s="145"/>
      <c r="FX34" s="145"/>
      <c r="FY34" s="145"/>
      <c r="FZ34" s="145"/>
      <c r="GA34" s="145"/>
      <c r="GB34" s="145"/>
      <c r="GC34" s="145"/>
      <c r="GD34" s="145"/>
      <c r="GE34" s="145"/>
      <c r="GF34" s="145"/>
      <c r="GG34" s="145"/>
      <c r="GH34" s="145"/>
      <c r="GI34" s="145"/>
      <c r="GJ34" s="145"/>
      <c r="GK34" s="145"/>
      <c r="GL34" s="145"/>
      <c r="GM34" s="145"/>
      <c r="GN34" s="145"/>
      <c r="GO34" s="145"/>
      <c r="GP34" s="145"/>
      <c r="GQ34" s="145"/>
      <c r="GR34" s="145"/>
      <c r="GS34" s="145"/>
      <c r="GT34" s="145"/>
      <c r="GU34" s="145"/>
      <c r="GV34" s="145"/>
      <c r="GW34" s="145"/>
      <c r="GX34" s="145"/>
      <c r="GY34" s="145"/>
      <c r="GZ34" s="145"/>
      <c r="HA34" s="145"/>
      <c r="HB34" s="145"/>
      <c r="HC34" s="145"/>
      <c r="HD34" s="145"/>
      <c r="HE34" s="145"/>
      <c r="HF34" s="145"/>
      <c r="HG34" s="145"/>
      <c r="HH34" s="145"/>
      <c r="HI34" s="145"/>
      <c r="HJ34" s="145"/>
      <c r="HK34" s="145"/>
      <c r="HL34" s="145"/>
      <c r="HM34" s="145"/>
      <c r="HN34" s="145"/>
      <c r="HO34" s="145"/>
      <c r="HP34" s="145"/>
      <c r="HQ34" s="145"/>
      <c r="HR34" s="145"/>
      <c r="HS34" s="145"/>
      <c r="HT34" s="145"/>
      <c r="HU34" s="145"/>
      <c r="HV34" s="145"/>
      <c r="HW34" s="145"/>
      <c r="HX34" s="145"/>
      <c r="HY34" s="145"/>
      <c r="HZ34" s="145"/>
      <c r="IA34" s="145"/>
      <c r="IB34" s="145"/>
      <c r="IC34" s="145"/>
      <c r="ID34" s="145"/>
      <c r="IE34" s="145"/>
      <c r="IF34" s="145"/>
      <c r="IG34" s="145"/>
      <c r="IH34" s="145"/>
      <c r="II34" s="145"/>
      <c r="IJ34" s="145"/>
      <c r="IK34" s="145"/>
      <c r="IL34" s="145"/>
      <c r="IM34" s="145"/>
      <c r="IN34" s="145"/>
      <c r="IO34" s="145"/>
      <c r="IP34" s="145"/>
      <c r="IQ34" s="145"/>
      <c r="IR34" s="145"/>
      <c r="IS34" s="145"/>
      <c r="IT34" s="145"/>
      <c r="IU34" s="145"/>
      <c r="IV34" s="145"/>
    </row>
    <row r="35" spans="10:256" ht="31.5">
      <c r="J35" s="244"/>
      <c r="K35" s="244"/>
      <c r="N35" s="145"/>
      <c r="O35" s="145"/>
      <c r="P35" s="146"/>
      <c r="Q35" s="146"/>
      <c r="R35" s="146"/>
      <c r="S35" s="146"/>
      <c r="T35" s="146"/>
      <c r="U35" s="146"/>
      <c r="V35" s="146"/>
      <c r="W35" s="146"/>
      <c r="X35" s="146"/>
      <c r="Y35" s="146"/>
      <c r="Z35" s="146"/>
      <c r="AA35" s="146"/>
      <c r="AB35" s="146"/>
      <c r="AC35" s="146"/>
      <c r="AD35" s="146"/>
      <c r="AE35" s="146"/>
      <c r="AF35" s="146"/>
      <c r="AG35" s="146"/>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5"/>
      <c r="CL35" s="145"/>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5"/>
      <c r="DP35" s="145"/>
      <c r="DQ35" s="145"/>
      <c r="DR35" s="145"/>
      <c r="DS35" s="145"/>
      <c r="DT35" s="145"/>
      <c r="DU35" s="145"/>
      <c r="DV35" s="145"/>
      <c r="DW35" s="145"/>
      <c r="DX35" s="145"/>
      <c r="DY35" s="145"/>
      <c r="DZ35" s="145"/>
      <c r="EA35" s="145"/>
      <c r="EB35" s="145"/>
      <c r="EC35" s="145"/>
      <c r="ED35" s="145"/>
      <c r="EE35" s="145"/>
      <c r="EF35" s="145"/>
      <c r="EG35" s="145"/>
      <c r="EH35" s="145"/>
      <c r="EI35" s="145"/>
      <c r="EJ35" s="145"/>
      <c r="EK35" s="145"/>
      <c r="EL35" s="145"/>
      <c r="EM35" s="145"/>
      <c r="EN35" s="145"/>
      <c r="EO35" s="145"/>
      <c r="EP35" s="145"/>
      <c r="EQ35" s="145"/>
      <c r="ER35" s="145"/>
      <c r="ES35" s="145"/>
      <c r="ET35" s="145"/>
      <c r="EU35" s="145"/>
      <c r="EV35" s="145"/>
      <c r="EW35" s="145"/>
      <c r="EX35" s="145"/>
      <c r="EY35" s="145"/>
      <c r="EZ35" s="145"/>
      <c r="FA35" s="145"/>
      <c r="FB35" s="145"/>
      <c r="FC35" s="145"/>
      <c r="FD35" s="145"/>
      <c r="FE35" s="145"/>
      <c r="FF35" s="145"/>
      <c r="FG35" s="145"/>
      <c r="FH35" s="145"/>
      <c r="FI35" s="145"/>
      <c r="FJ35" s="145"/>
      <c r="FK35" s="145"/>
      <c r="FL35" s="145"/>
      <c r="FM35" s="145"/>
      <c r="FN35" s="145"/>
      <c r="FO35" s="145"/>
      <c r="FP35" s="145"/>
      <c r="FQ35" s="145"/>
      <c r="FR35" s="145"/>
      <c r="FS35" s="145"/>
      <c r="FT35" s="145"/>
      <c r="FU35" s="145"/>
      <c r="FV35" s="145"/>
      <c r="FW35" s="145"/>
      <c r="FX35" s="145"/>
      <c r="FY35" s="145"/>
      <c r="FZ35" s="145"/>
      <c r="GA35" s="145"/>
      <c r="GB35" s="145"/>
      <c r="GC35" s="145"/>
      <c r="GD35" s="145"/>
      <c r="GE35" s="145"/>
      <c r="GF35" s="145"/>
      <c r="GG35" s="145"/>
      <c r="GH35" s="145"/>
      <c r="GI35" s="145"/>
      <c r="GJ35" s="145"/>
      <c r="GK35" s="145"/>
      <c r="GL35" s="145"/>
      <c r="GM35" s="145"/>
      <c r="GN35" s="145"/>
      <c r="GO35" s="145"/>
      <c r="GP35" s="145"/>
      <c r="GQ35" s="145"/>
      <c r="GR35" s="145"/>
      <c r="GS35" s="145"/>
      <c r="GT35" s="145"/>
      <c r="GU35" s="145"/>
      <c r="GV35" s="145"/>
      <c r="GW35" s="145"/>
      <c r="GX35" s="145"/>
      <c r="GY35" s="145"/>
      <c r="GZ35" s="145"/>
      <c r="HA35" s="145"/>
      <c r="HB35" s="145"/>
      <c r="HC35" s="145"/>
      <c r="HD35" s="145"/>
      <c r="HE35" s="145"/>
      <c r="HF35" s="145"/>
      <c r="HG35" s="145"/>
      <c r="HH35" s="145"/>
      <c r="HI35" s="145"/>
      <c r="HJ35" s="145"/>
      <c r="HK35" s="145"/>
      <c r="HL35" s="145"/>
      <c r="HM35" s="145"/>
      <c r="HN35" s="145"/>
      <c r="HO35" s="145"/>
      <c r="HP35" s="145"/>
      <c r="HQ35" s="145"/>
      <c r="HR35" s="145"/>
      <c r="HS35" s="145"/>
      <c r="HT35" s="145"/>
      <c r="HU35" s="145"/>
      <c r="HV35" s="145"/>
      <c r="HW35" s="145"/>
      <c r="HX35" s="145"/>
      <c r="HY35" s="145"/>
      <c r="HZ35" s="145"/>
      <c r="IA35" s="145"/>
      <c r="IB35" s="145"/>
      <c r="IC35" s="145"/>
      <c r="ID35" s="145"/>
      <c r="IE35" s="145"/>
      <c r="IF35" s="145"/>
      <c r="IG35" s="145"/>
      <c r="IH35" s="145"/>
      <c r="II35" s="145"/>
      <c r="IJ35" s="145"/>
      <c r="IK35" s="145"/>
      <c r="IL35" s="145"/>
      <c r="IM35" s="145"/>
      <c r="IN35" s="145"/>
      <c r="IO35" s="145"/>
      <c r="IP35" s="145"/>
      <c r="IQ35" s="145"/>
      <c r="IR35" s="145"/>
      <c r="IS35" s="145"/>
      <c r="IT35" s="145"/>
      <c r="IU35" s="145"/>
      <c r="IV35" s="145"/>
    </row>
    <row r="36" spans="10:256" ht="31.5">
      <c r="J36" s="244"/>
      <c r="K36" s="244"/>
      <c r="N36" s="145"/>
      <c r="O36" s="145"/>
      <c r="P36" s="146"/>
      <c r="Q36" s="146"/>
      <c r="R36" s="146"/>
      <c r="S36" s="146"/>
      <c r="T36" s="146"/>
      <c r="U36" s="146"/>
      <c r="V36" s="146"/>
      <c r="W36" s="146"/>
      <c r="X36" s="146"/>
      <c r="Y36" s="146"/>
      <c r="Z36" s="146"/>
      <c r="AA36" s="146"/>
      <c r="AB36" s="146"/>
      <c r="AC36" s="146"/>
      <c r="AD36" s="146"/>
      <c r="AE36" s="146"/>
      <c r="AF36" s="146"/>
      <c r="AG36" s="146"/>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5"/>
      <c r="CL36" s="145"/>
      <c r="CM36" s="145"/>
      <c r="CN36" s="145"/>
      <c r="CO36" s="145"/>
      <c r="CP36" s="145"/>
      <c r="CQ36" s="145"/>
      <c r="CR36" s="145"/>
      <c r="CS36" s="145"/>
      <c r="CT36" s="145"/>
      <c r="CU36" s="145"/>
      <c r="CV36" s="145"/>
      <c r="CW36" s="145"/>
      <c r="CX36" s="145"/>
      <c r="CY36" s="145"/>
      <c r="CZ36" s="145"/>
      <c r="DA36" s="145"/>
      <c r="DB36" s="145"/>
      <c r="DC36" s="145"/>
      <c r="DD36" s="145"/>
      <c r="DE36" s="145"/>
      <c r="DF36" s="145"/>
      <c r="DG36" s="145"/>
      <c r="DH36" s="145"/>
      <c r="DI36" s="145"/>
      <c r="DJ36" s="145"/>
      <c r="DK36" s="145"/>
      <c r="DL36" s="145"/>
      <c r="DM36" s="145"/>
      <c r="DN36" s="145"/>
      <c r="DO36" s="145"/>
      <c r="DP36" s="145"/>
      <c r="DQ36" s="145"/>
      <c r="DR36" s="145"/>
      <c r="DS36" s="145"/>
      <c r="DT36" s="145"/>
      <c r="DU36" s="145"/>
      <c r="DV36" s="145"/>
      <c r="DW36" s="145"/>
      <c r="DX36" s="145"/>
      <c r="DY36" s="145"/>
      <c r="DZ36" s="145"/>
      <c r="EA36" s="145"/>
      <c r="EB36" s="145"/>
      <c r="EC36" s="145"/>
      <c r="ED36" s="145"/>
      <c r="EE36" s="145"/>
      <c r="EF36" s="145"/>
      <c r="EG36" s="145"/>
      <c r="EH36" s="145"/>
      <c r="EI36" s="145"/>
      <c r="EJ36" s="145"/>
      <c r="EK36" s="145"/>
      <c r="EL36" s="145"/>
      <c r="EM36" s="145"/>
      <c r="EN36" s="145"/>
      <c r="EO36" s="145"/>
      <c r="EP36" s="145"/>
      <c r="EQ36" s="145"/>
      <c r="ER36" s="145"/>
      <c r="ES36" s="145"/>
      <c r="ET36" s="145"/>
      <c r="EU36" s="145"/>
      <c r="EV36" s="145"/>
      <c r="EW36" s="145"/>
      <c r="EX36" s="145"/>
      <c r="EY36" s="145"/>
      <c r="EZ36" s="145"/>
      <c r="FA36" s="145"/>
      <c r="FB36" s="145"/>
      <c r="FC36" s="145"/>
      <c r="FD36" s="145"/>
      <c r="FE36" s="145"/>
      <c r="FF36" s="145"/>
      <c r="FG36" s="145"/>
      <c r="FH36" s="145"/>
      <c r="FI36" s="145"/>
      <c r="FJ36" s="145"/>
      <c r="FK36" s="145"/>
      <c r="FL36" s="145"/>
      <c r="FM36" s="145"/>
      <c r="FN36" s="145"/>
      <c r="FO36" s="145"/>
      <c r="FP36" s="145"/>
      <c r="FQ36" s="145"/>
      <c r="FR36" s="145"/>
      <c r="FS36" s="145"/>
      <c r="FT36" s="145"/>
      <c r="FU36" s="145"/>
      <c r="FV36" s="145"/>
      <c r="FW36" s="145"/>
      <c r="FX36" s="145"/>
      <c r="FY36" s="145"/>
      <c r="FZ36" s="145"/>
      <c r="GA36" s="145"/>
      <c r="GB36" s="145"/>
      <c r="GC36" s="145"/>
      <c r="GD36" s="145"/>
      <c r="GE36" s="145"/>
      <c r="GF36" s="145"/>
      <c r="GG36" s="145"/>
      <c r="GH36" s="145"/>
      <c r="GI36" s="145"/>
      <c r="GJ36" s="145"/>
      <c r="GK36" s="145"/>
      <c r="GL36" s="145"/>
      <c r="GM36" s="145"/>
      <c r="GN36" s="145"/>
      <c r="GO36" s="145"/>
      <c r="GP36" s="145"/>
      <c r="GQ36" s="145"/>
      <c r="GR36" s="145"/>
      <c r="GS36" s="145"/>
      <c r="GT36" s="145"/>
      <c r="GU36" s="145"/>
      <c r="GV36" s="145"/>
      <c r="GW36" s="145"/>
      <c r="GX36" s="145"/>
      <c r="GY36" s="145"/>
      <c r="GZ36" s="145"/>
      <c r="HA36" s="145"/>
      <c r="HB36" s="145"/>
      <c r="HC36" s="145"/>
      <c r="HD36" s="145"/>
      <c r="HE36" s="145"/>
      <c r="HF36" s="145"/>
      <c r="HG36" s="145"/>
      <c r="HH36" s="145"/>
      <c r="HI36" s="145"/>
      <c r="HJ36" s="145"/>
      <c r="HK36" s="145"/>
      <c r="HL36" s="145"/>
      <c r="HM36" s="145"/>
      <c r="HN36" s="145"/>
      <c r="HO36" s="145"/>
      <c r="HP36" s="145"/>
      <c r="HQ36" s="145"/>
      <c r="HR36" s="145"/>
      <c r="HS36" s="145"/>
      <c r="HT36" s="145"/>
      <c r="HU36" s="145"/>
      <c r="HV36" s="145"/>
      <c r="HW36" s="145"/>
      <c r="HX36" s="145"/>
      <c r="HY36" s="145"/>
      <c r="HZ36" s="145"/>
      <c r="IA36" s="145"/>
      <c r="IB36" s="145"/>
      <c r="IC36" s="145"/>
      <c r="ID36" s="145"/>
      <c r="IE36" s="145"/>
      <c r="IF36" s="145"/>
      <c r="IG36" s="145"/>
      <c r="IH36" s="145"/>
      <c r="II36" s="145"/>
      <c r="IJ36" s="145"/>
      <c r="IK36" s="145"/>
      <c r="IL36" s="145"/>
      <c r="IM36" s="145"/>
      <c r="IN36" s="145"/>
      <c r="IO36" s="145"/>
      <c r="IP36" s="145"/>
      <c r="IQ36" s="145"/>
      <c r="IR36" s="145"/>
      <c r="IS36" s="145"/>
      <c r="IT36" s="145"/>
      <c r="IU36" s="145"/>
      <c r="IV36" s="145"/>
    </row>
    <row r="37" spans="10:256" ht="31.5">
      <c r="J37" s="244"/>
      <c r="K37" s="244"/>
      <c r="N37" s="145"/>
      <c r="O37" s="145"/>
      <c r="P37" s="146"/>
      <c r="Q37" s="146"/>
      <c r="R37" s="146"/>
      <c r="S37" s="146"/>
      <c r="T37" s="146"/>
      <c r="U37" s="146"/>
      <c r="V37" s="146"/>
      <c r="W37" s="146"/>
      <c r="X37" s="146"/>
      <c r="Y37" s="146"/>
      <c r="Z37" s="146"/>
      <c r="AA37" s="146"/>
      <c r="AB37" s="146"/>
      <c r="AC37" s="146"/>
      <c r="AD37" s="146"/>
      <c r="AE37" s="146"/>
      <c r="AF37" s="146"/>
      <c r="AG37" s="146"/>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145"/>
      <c r="CI37" s="145"/>
      <c r="CJ37" s="145"/>
      <c r="CK37" s="145"/>
      <c r="CL37" s="145"/>
      <c r="CM37" s="145"/>
      <c r="CN37" s="145"/>
      <c r="CO37" s="145"/>
      <c r="CP37" s="145"/>
      <c r="CQ37" s="145"/>
      <c r="CR37" s="145"/>
      <c r="CS37" s="145"/>
      <c r="CT37" s="145"/>
      <c r="CU37" s="145"/>
      <c r="CV37" s="145"/>
      <c r="CW37" s="145"/>
      <c r="CX37" s="145"/>
      <c r="CY37" s="145"/>
      <c r="CZ37" s="145"/>
      <c r="DA37" s="145"/>
      <c r="DB37" s="145"/>
      <c r="DC37" s="145"/>
      <c r="DD37" s="145"/>
      <c r="DE37" s="145"/>
      <c r="DF37" s="145"/>
      <c r="DG37" s="145"/>
      <c r="DH37" s="145"/>
      <c r="DI37" s="145"/>
      <c r="DJ37" s="145"/>
      <c r="DK37" s="145"/>
      <c r="DL37" s="145"/>
      <c r="DM37" s="145"/>
      <c r="DN37" s="145"/>
      <c r="DO37" s="145"/>
      <c r="DP37" s="145"/>
      <c r="DQ37" s="145"/>
      <c r="DR37" s="145"/>
      <c r="DS37" s="145"/>
      <c r="DT37" s="145"/>
      <c r="DU37" s="145"/>
      <c r="DV37" s="145"/>
      <c r="DW37" s="145"/>
      <c r="DX37" s="145"/>
      <c r="DY37" s="145"/>
      <c r="DZ37" s="145"/>
      <c r="EA37" s="145"/>
      <c r="EB37" s="145"/>
      <c r="EC37" s="145"/>
      <c r="ED37" s="145"/>
      <c r="EE37" s="145"/>
      <c r="EF37" s="145"/>
      <c r="EG37" s="145"/>
      <c r="EH37" s="145"/>
      <c r="EI37" s="145"/>
      <c r="EJ37" s="145"/>
      <c r="EK37" s="145"/>
      <c r="EL37" s="145"/>
      <c r="EM37" s="145"/>
      <c r="EN37" s="145"/>
      <c r="EO37" s="145"/>
      <c r="EP37" s="145"/>
      <c r="EQ37" s="145"/>
      <c r="ER37" s="145"/>
      <c r="ES37" s="145"/>
      <c r="ET37" s="145"/>
      <c r="EU37" s="145"/>
      <c r="EV37" s="145"/>
      <c r="EW37" s="145"/>
      <c r="EX37" s="145"/>
      <c r="EY37" s="145"/>
      <c r="EZ37" s="145"/>
      <c r="FA37" s="145"/>
      <c r="FB37" s="145"/>
      <c r="FC37" s="145"/>
      <c r="FD37" s="145"/>
      <c r="FE37" s="145"/>
      <c r="FF37" s="145"/>
      <c r="FG37" s="145"/>
      <c r="FH37" s="145"/>
      <c r="FI37" s="145"/>
      <c r="FJ37" s="145"/>
      <c r="FK37" s="145"/>
      <c r="FL37" s="145"/>
      <c r="FM37" s="145"/>
      <c r="FN37" s="145"/>
      <c r="FO37" s="145"/>
      <c r="FP37" s="145"/>
      <c r="FQ37" s="145"/>
      <c r="FR37" s="145"/>
      <c r="FS37" s="145"/>
      <c r="FT37" s="145"/>
      <c r="FU37" s="145"/>
      <c r="FV37" s="145"/>
      <c r="FW37" s="145"/>
      <c r="FX37" s="145"/>
      <c r="FY37" s="145"/>
      <c r="FZ37" s="145"/>
      <c r="GA37" s="145"/>
      <c r="GB37" s="145"/>
      <c r="GC37" s="145"/>
      <c r="GD37" s="145"/>
      <c r="GE37" s="145"/>
      <c r="GF37" s="145"/>
      <c r="GG37" s="145"/>
      <c r="GH37" s="145"/>
      <c r="GI37" s="145"/>
      <c r="GJ37" s="145"/>
      <c r="GK37" s="145"/>
      <c r="GL37" s="145"/>
      <c r="GM37" s="145"/>
      <c r="GN37" s="145"/>
      <c r="GO37" s="145"/>
      <c r="GP37" s="145"/>
      <c r="GQ37" s="145"/>
      <c r="GR37" s="145"/>
      <c r="GS37" s="145"/>
      <c r="GT37" s="145"/>
      <c r="GU37" s="145"/>
      <c r="GV37" s="145"/>
      <c r="GW37" s="145"/>
      <c r="GX37" s="145"/>
      <c r="GY37" s="145"/>
      <c r="GZ37" s="145"/>
      <c r="HA37" s="145"/>
      <c r="HB37" s="145"/>
      <c r="HC37" s="145"/>
      <c r="HD37" s="145"/>
      <c r="HE37" s="145"/>
      <c r="HF37" s="145"/>
      <c r="HG37" s="145"/>
      <c r="HH37" s="145"/>
      <c r="HI37" s="145"/>
      <c r="HJ37" s="145"/>
      <c r="HK37" s="145"/>
      <c r="HL37" s="145"/>
      <c r="HM37" s="145"/>
      <c r="HN37" s="145"/>
      <c r="HO37" s="145"/>
      <c r="HP37" s="145"/>
      <c r="HQ37" s="145"/>
      <c r="HR37" s="145"/>
      <c r="HS37" s="145"/>
      <c r="HT37" s="145"/>
      <c r="HU37" s="145"/>
      <c r="HV37" s="145"/>
      <c r="HW37" s="145"/>
      <c r="HX37" s="145"/>
      <c r="HY37" s="145"/>
      <c r="HZ37" s="145"/>
      <c r="IA37" s="145"/>
      <c r="IB37" s="145"/>
      <c r="IC37" s="145"/>
      <c r="ID37" s="145"/>
      <c r="IE37" s="145"/>
      <c r="IF37" s="145"/>
      <c r="IG37" s="145"/>
      <c r="IH37" s="145"/>
      <c r="II37" s="145"/>
      <c r="IJ37" s="145"/>
      <c r="IK37" s="145"/>
      <c r="IL37" s="145"/>
      <c r="IM37" s="145"/>
      <c r="IN37" s="145"/>
      <c r="IO37" s="145"/>
      <c r="IP37" s="145"/>
      <c r="IQ37" s="145"/>
      <c r="IR37" s="145"/>
      <c r="IS37" s="145"/>
      <c r="IT37" s="145"/>
      <c r="IU37" s="145"/>
      <c r="IV37" s="145"/>
    </row>
    <row r="38" spans="10:256" ht="31.5">
      <c r="J38" s="244"/>
      <c r="K38" s="244"/>
      <c r="N38" s="145"/>
      <c r="O38" s="145"/>
      <c r="P38" s="146"/>
      <c r="Q38" s="146"/>
      <c r="R38" s="146"/>
      <c r="S38" s="146"/>
      <c r="T38" s="146"/>
      <c r="U38" s="146"/>
      <c r="V38" s="146"/>
      <c r="W38" s="146"/>
      <c r="X38" s="146"/>
      <c r="Y38" s="146"/>
      <c r="Z38" s="146"/>
      <c r="AA38" s="146"/>
      <c r="AB38" s="146"/>
      <c r="AC38" s="146"/>
      <c r="AD38" s="146"/>
      <c r="AE38" s="146"/>
      <c r="AF38" s="146"/>
      <c r="AG38" s="146"/>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5"/>
      <c r="DR38" s="145"/>
      <c r="DS38" s="145"/>
      <c r="DT38" s="145"/>
      <c r="DU38" s="145"/>
      <c r="DV38" s="145"/>
      <c r="DW38" s="145"/>
      <c r="DX38" s="145"/>
      <c r="DY38" s="145"/>
      <c r="DZ38" s="145"/>
      <c r="EA38" s="145"/>
      <c r="EB38" s="145"/>
      <c r="EC38" s="145"/>
      <c r="ED38" s="145"/>
      <c r="EE38" s="145"/>
      <c r="EF38" s="145"/>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5"/>
      <c r="FF38" s="145"/>
      <c r="FG38" s="145"/>
      <c r="FH38" s="145"/>
      <c r="FI38" s="145"/>
      <c r="FJ38" s="145"/>
      <c r="FK38" s="145"/>
      <c r="FL38" s="145"/>
      <c r="FM38" s="145"/>
      <c r="FN38" s="145"/>
      <c r="FO38" s="145"/>
      <c r="FP38" s="145"/>
      <c r="FQ38" s="145"/>
      <c r="FR38" s="145"/>
      <c r="FS38" s="145"/>
      <c r="FT38" s="145"/>
      <c r="FU38" s="145"/>
      <c r="FV38" s="145"/>
      <c r="FW38" s="145"/>
      <c r="FX38" s="145"/>
      <c r="FY38" s="145"/>
      <c r="FZ38" s="145"/>
      <c r="GA38" s="145"/>
      <c r="GB38" s="145"/>
      <c r="GC38" s="145"/>
      <c r="GD38" s="145"/>
      <c r="GE38" s="145"/>
      <c r="GF38" s="145"/>
      <c r="GG38" s="145"/>
      <c r="GH38" s="145"/>
      <c r="GI38" s="145"/>
      <c r="GJ38" s="145"/>
      <c r="GK38" s="145"/>
      <c r="GL38" s="145"/>
      <c r="GM38" s="145"/>
      <c r="GN38" s="145"/>
      <c r="GO38" s="145"/>
      <c r="GP38" s="145"/>
      <c r="GQ38" s="145"/>
      <c r="GR38" s="145"/>
      <c r="GS38" s="145"/>
      <c r="GT38" s="145"/>
      <c r="GU38" s="145"/>
      <c r="GV38" s="145"/>
      <c r="GW38" s="145"/>
      <c r="GX38" s="145"/>
      <c r="GY38" s="145"/>
      <c r="GZ38" s="145"/>
      <c r="HA38" s="145"/>
      <c r="HB38" s="145"/>
      <c r="HC38" s="145"/>
      <c r="HD38" s="145"/>
      <c r="HE38" s="145"/>
      <c r="HF38" s="145"/>
      <c r="HG38" s="145"/>
      <c r="HH38" s="145"/>
      <c r="HI38" s="145"/>
      <c r="HJ38" s="145"/>
      <c r="HK38" s="145"/>
      <c r="HL38" s="145"/>
      <c r="HM38" s="145"/>
      <c r="HN38" s="145"/>
      <c r="HO38" s="145"/>
      <c r="HP38" s="145"/>
      <c r="HQ38" s="145"/>
      <c r="HR38" s="145"/>
      <c r="HS38" s="145"/>
      <c r="HT38" s="145"/>
      <c r="HU38" s="145"/>
      <c r="HV38" s="145"/>
      <c r="HW38" s="145"/>
      <c r="HX38" s="145"/>
      <c r="HY38" s="145"/>
      <c r="HZ38" s="145"/>
      <c r="IA38" s="145"/>
      <c r="IB38" s="145"/>
      <c r="IC38" s="145"/>
      <c r="ID38" s="145"/>
      <c r="IE38" s="145"/>
      <c r="IF38" s="145"/>
      <c r="IG38" s="145"/>
      <c r="IH38" s="145"/>
      <c r="II38" s="145"/>
      <c r="IJ38" s="145"/>
      <c r="IK38" s="145"/>
      <c r="IL38" s="145"/>
      <c r="IM38" s="145"/>
      <c r="IN38" s="145"/>
      <c r="IO38" s="145"/>
      <c r="IP38" s="145"/>
      <c r="IQ38" s="145"/>
      <c r="IR38" s="145"/>
      <c r="IS38" s="145"/>
      <c r="IT38" s="145"/>
      <c r="IU38" s="145"/>
      <c r="IV38" s="145"/>
    </row>
    <row r="39" spans="10:256" ht="30">
      <c r="J39" s="244"/>
      <c r="K39" s="244"/>
      <c r="N39" s="145"/>
      <c r="O39" s="145"/>
      <c r="P39" s="146"/>
      <c r="Q39" s="146"/>
      <c r="R39" s="146"/>
      <c r="S39" s="146"/>
      <c r="T39" s="146"/>
      <c r="U39" s="146"/>
      <c r="V39" s="146"/>
      <c r="W39" s="146"/>
      <c r="X39" s="146"/>
      <c r="Y39" s="146"/>
      <c r="Z39" s="146"/>
      <c r="AA39" s="146"/>
      <c r="AB39" s="146"/>
      <c r="AC39" s="146"/>
      <c r="AD39" s="146"/>
      <c r="AE39" s="146"/>
      <c r="AF39" s="146"/>
      <c r="AG39" s="146"/>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5"/>
      <c r="CD39" s="145"/>
      <c r="CE39" s="145"/>
      <c r="CF39" s="145"/>
      <c r="CG39" s="145"/>
      <c r="CH39" s="145"/>
      <c r="CI39" s="145"/>
      <c r="CJ39" s="145"/>
      <c r="CK39" s="145"/>
      <c r="CL39" s="145"/>
      <c r="CM39" s="145"/>
      <c r="CN39" s="145"/>
      <c r="CO39" s="145"/>
      <c r="CP39" s="145"/>
      <c r="CQ39" s="145"/>
      <c r="CR39" s="145"/>
      <c r="CS39" s="145"/>
      <c r="CT39" s="145"/>
      <c r="CU39" s="145"/>
      <c r="CV39" s="145"/>
      <c r="CW39" s="145"/>
      <c r="CX39" s="145"/>
      <c r="CY39" s="145"/>
      <c r="CZ39" s="145"/>
      <c r="DA39" s="145"/>
      <c r="DB39" s="145"/>
      <c r="DC39" s="145"/>
      <c r="DD39" s="145"/>
      <c r="DE39" s="145"/>
      <c r="DF39" s="145"/>
      <c r="DG39" s="145"/>
      <c r="DH39" s="145"/>
      <c r="DI39" s="145"/>
      <c r="DJ39" s="145"/>
      <c r="DK39" s="145"/>
      <c r="DL39" s="145"/>
      <c r="DM39" s="145"/>
      <c r="DN39" s="145"/>
      <c r="DO39" s="145"/>
      <c r="DP39" s="145"/>
      <c r="DQ39" s="145"/>
      <c r="DR39" s="145"/>
      <c r="DS39" s="145"/>
      <c r="DT39" s="145"/>
      <c r="DU39" s="145"/>
      <c r="DV39" s="145"/>
      <c r="DW39" s="145"/>
      <c r="DX39" s="145"/>
      <c r="DY39" s="145"/>
      <c r="DZ39" s="145"/>
      <c r="EA39" s="145"/>
      <c r="EB39" s="145"/>
      <c r="EC39" s="145"/>
      <c r="ED39" s="145"/>
      <c r="EE39" s="145"/>
      <c r="EF39" s="145"/>
      <c r="EG39" s="145"/>
      <c r="EH39" s="145"/>
      <c r="EI39" s="145"/>
      <c r="EJ39" s="145"/>
      <c r="EK39" s="145"/>
      <c r="EL39" s="145"/>
      <c r="EM39" s="145"/>
      <c r="EN39" s="145"/>
      <c r="EO39" s="145"/>
      <c r="EP39" s="145"/>
      <c r="EQ39" s="145"/>
      <c r="ER39" s="145"/>
      <c r="ES39" s="145"/>
      <c r="ET39" s="145"/>
      <c r="EU39" s="145"/>
      <c r="EV39" s="145"/>
      <c r="EW39" s="145"/>
      <c r="EX39" s="145"/>
      <c r="EY39" s="145"/>
      <c r="EZ39" s="145"/>
      <c r="FA39" s="145"/>
      <c r="FB39" s="145"/>
      <c r="FC39" s="145"/>
      <c r="FD39" s="145"/>
      <c r="FE39" s="145"/>
      <c r="FF39" s="145"/>
      <c r="FG39" s="145"/>
      <c r="FH39" s="145"/>
      <c r="FI39" s="145"/>
      <c r="FJ39" s="145"/>
      <c r="FK39" s="145"/>
      <c r="FL39" s="145"/>
      <c r="FM39" s="145"/>
      <c r="FN39" s="145"/>
      <c r="FO39" s="145"/>
      <c r="FP39" s="145"/>
      <c r="FQ39" s="145"/>
      <c r="FR39" s="145"/>
      <c r="FS39" s="145"/>
      <c r="FT39" s="145"/>
      <c r="FU39" s="145"/>
      <c r="FV39" s="145"/>
      <c r="FW39" s="145"/>
      <c r="FX39" s="145"/>
      <c r="FY39" s="145"/>
      <c r="FZ39" s="145"/>
      <c r="GA39" s="145"/>
      <c r="GB39" s="145"/>
      <c r="GC39" s="145"/>
      <c r="GD39" s="145"/>
      <c r="GE39" s="145"/>
      <c r="GF39" s="145"/>
      <c r="GG39" s="145"/>
      <c r="GH39" s="145"/>
      <c r="GI39" s="145"/>
      <c r="GJ39" s="145"/>
      <c r="GK39" s="145"/>
      <c r="GL39" s="145"/>
      <c r="GM39" s="145"/>
      <c r="GN39" s="145"/>
      <c r="GO39" s="145"/>
      <c r="GP39" s="145"/>
      <c r="GQ39" s="145"/>
      <c r="GR39" s="145"/>
      <c r="GS39" s="145"/>
      <c r="GT39" s="145"/>
      <c r="GU39" s="145"/>
      <c r="GV39" s="145"/>
      <c r="GW39" s="145"/>
      <c r="GX39" s="145"/>
      <c r="GY39" s="145"/>
      <c r="GZ39" s="145"/>
      <c r="HA39" s="145"/>
      <c r="HB39" s="145"/>
      <c r="HC39" s="145"/>
      <c r="HD39" s="145"/>
      <c r="HE39" s="145"/>
      <c r="HF39" s="145"/>
      <c r="HG39" s="145"/>
      <c r="HH39" s="145"/>
      <c r="HI39" s="145"/>
      <c r="HJ39" s="145"/>
      <c r="HK39" s="145"/>
      <c r="HL39" s="145"/>
      <c r="HM39" s="145"/>
      <c r="HN39" s="145"/>
      <c r="HO39" s="145"/>
      <c r="HP39" s="145"/>
      <c r="HQ39" s="145"/>
      <c r="HR39" s="145"/>
      <c r="HS39" s="145"/>
      <c r="HT39" s="145"/>
      <c r="HU39" s="145"/>
      <c r="HV39" s="145"/>
      <c r="HW39" s="145"/>
      <c r="HX39" s="145"/>
      <c r="HY39" s="145"/>
      <c r="HZ39" s="145"/>
      <c r="IA39" s="145"/>
      <c r="IB39" s="145"/>
      <c r="IC39" s="145"/>
      <c r="ID39" s="145"/>
      <c r="IE39" s="145"/>
      <c r="IF39" s="145"/>
      <c r="IG39" s="145"/>
      <c r="IH39" s="145"/>
      <c r="II39" s="145"/>
      <c r="IJ39" s="145"/>
      <c r="IK39" s="145"/>
      <c r="IL39" s="145"/>
      <c r="IM39" s="145"/>
      <c r="IN39" s="145"/>
      <c r="IO39" s="145"/>
      <c r="IP39" s="145"/>
      <c r="IQ39" s="145"/>
      <c r="IR39" s="145"/>
      <c r="IS39" s="145"/>
      <c r="IT39" s="145"/>
      <c r="IU39" s="145"/>
      <c r="IV39" s="145"/>
    </row>
    <row r="40" spans="10:256" ht="30">
      <c r="J40" s="244"/>
      <c r="K40" s="244"/>
      <c r="N40" s="145"/>
      <c r="O40" s="145"/>
      <c r="P40" s="146"/>
      <c r="Q40" s="146"/>
      <c r="R40" s="146"/>
      <c r="S40" s="146"/>
      <c r="T40" s="146"/>
      <c r="U40" s="146"/>
      <c r="V40" s="146"/>
      <c r="W40" s="146"/>
      <c r="X40" s="146"/>
      <c r="Y40" s="146"/>
      <c r="Z40" s="146"/>
      <c r="AA40" s="146"/>
      <c r="AB40" s="146"/>
      <c r="AC40" s="146"/>
      <c r="AD40" s="146"/>
      <c r="AE40" s="146"/>
      <c r="AF40" s="146"/>
      <c r="AG40" s="146"/>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45"/>
      <c r="CM40" s="145"/>
      <c r="CN40" s="145"/>
      <c r="CO40" s="145"/>
      <c r="CP40" s="145"/>
      <c r="CQ40" s="145"/>
      <c r="CR40" s="145"/>
      <c r="CS40" s="145"/>
      <c r="CT40" s="145"/>
      <c r="CU40" s="145"/>
      <c r="CV40" s="145"/>
      <c r="CW40" s="145"/>
      <c r="CX40" s="145"/>
      <c r="CY40" s="145"/>
      <c r="CZ40" s="145"/>
      <c r="DA40" s="145"/>
      <c r="DB40" s="145"/>
      <c r="DC40" s="145"/>
      <c r="DD40" s="145"/>
      <c r="DE40" s="145"/>
      <c r="DF40" s="145"/>
      <c r="DG40" s="145"/>
      <c r="DH40" s="145"/>
      <c r="DI40" s="145"/>
      <c r="DJ40" s="145"/>
      <c r="DK40" s="145"/>
      <c r="DL40" s="145"/>
      <c r="DM40" s="145"/>
      <c r="DN40" s="145"/>
      <c r="DO40" s="145"/>
      <c r="DP40" s="145"/>
      <c r="DQ40" s="145"/>
      <c r="DR40" s="145"/>
      <c r="DS40" s="145"/>
      <c r="DT40" s="145"/>
      <c r="DU40" s="145"/>
      <c r="DV40" s="145"/>
      <c r="DW40" s="145"/>
      <c r="DX40" s="145"/>
      <c r="DY40" s="145"/>
      <c r="DZ40" s="145"/>
      <c r="EA40" s="145"/>
      <c r="EB40" s="145"/>
      <c r="EC40" s="145"/>
      <c r="ED40" s="145"/>
      <c r="EE40" s="145"/>
      <c r="EF40" s="145"/>
      <c r="EG40" s="145"/>
      <c r="EH40" s="145"/>
      <c r="EI40" s="145"/>
      <c r="EJ40" s="145"/>
      <c r="EK40" s="145"/>
      <c r="EL40" s="145"/>
      <c r="EM40" s="145"/>
      <c r="EN40" s="145"/>
      <c r="EO40" s="145"/>
      <c r="EP40" s="145"/>
      <c r="EQ40" s="145"/>
      <c r="ER40" s="145"/>
      <c r="ES40" s="145"/>
      <c r="ET40" s="145"/>
      <c r="EU40" s="145"/>
      <c r="EV40" s="145"/>
      <c r="EW40" s="145"/>
      <c r="EX40" s="145"/>
      <c r="EY40" s="145"/>
      <c r="EZ40" s="145"/>
      <c r="FA40" s="145"/>
      <c r="FB40" s="145"/>
      <c r="FC40" s="145"/>
      <c r="FD40" s="145"/>
      <c r="FE40" s="145"/>
      <c r="FF40" s="145"/>
      <c r="FG40" s="145"/>
      <c r="FH40" s="145"/>
      <c r="FI40" s="145"/>
      <c r="FJ40" s="145"/>
      <c r="FK40" s="145"/>
      <c r="FL40" s="145"/>
      <c r="FM40" s="145"/>
      <c r="FN40" s="145"/>
      <c r="FO40" s="145"/>
      <c r="FP40" s="145"/>
      <c r="FQ40" s="145"/>
      <c r="FR40" s="145"/>
      <c r="FS40" s="145"/>
      <c r="FT40" s="145"/>
      <c r="FU40" s="145"/>
      <c r="FV40" s="145"/>
      <c r="FW40" s="145"/>
      <c r="FX40" s="145"/>
      <c r="FY40" s="145"/>
      <c r="FZ40" s="145"/>
      <c r="GA40" s="145"/>
      <c r="GB40" s="145"/>
      <c r="GC40" s="145"/>
      <c r="GD40" s="145"/>
      <c r="GE40" s="145"/>
      <c r="GF40" s="145"/>
      <c r="GG40" s="145"/>
      <c r="GH40" s="145"/>
      <c r="GI40" s="145"/>
      <c r="GJ40" s="145"/>
      <c r="GK40" s="145"/>
      <c r="GL40" s="145"/>
      <c r="GM40" s="145"/>
      <c r="GN40" s="145"/>
      <c r="GO40" s="145"/>
      <c r="GP40" s="145"/>
      <c r="GQ40" s="145"/>
      <c r="GR40" s="145"/>
      <c r="GS40" s="145"/>
      <c r="GT40" s="145"/>
      <c r="GU40" s="145"/>
      <c r="GV40" s="145"/>
      <c r="GW40" s="145"/>
      <c r="GX40" s="145"/>
      <c r="GY40" s="145"/>
      <c r="GZ40" s="145"/>
      <c r="HA40" s="145"/>
      <c r="HB40" s="145"/>
      <c r="HC40" s="145"/>
      <c r="HD40" s="145"/>
      <c r="HE40" s="145"/>
      <c r="HF40" s="145"/>
      <c r="HG40" s="145"/>
      <c r="HH40" s="145"/>
      <c r="HI40" s="145"/>
      <c r="HJ40" s="145"/>
      <c r="HK40" s="145"/>
      <c r="HL40" s="145"/>
      <c r="HM40" s="145"/>
      <c r="HN40" s="145"/>
      <c r="HO40" s="145"/>
      <c r="HP40" s="145"/>
      <c r="HQ40" s="145"/>
      <c r="HR40" s="145"/>
      <c r="HS40" s="145"/>
      <c r="HT40" s="145"/>
      <c r="HU40" s="145"/>
      <c r="HV40" s="145"/>
      <c r="HW40" s="145"/>
      <c r="HX40" s="145"/>
      <c r="HY40" s="145"/>
      <c r="HZ40" s="145"/>
      <c r="IA40" s="145"/>
      <c r="IB40" s="145"/>
      <c r="IC40" s="145"/>
      <c r="ID40" s="145"/>
      <c r="IE40" s="145"/>
      <c r="IF40" s="145"/>
      <c r="IG40" s="145"/>
      <c r="IH40" s="145"/>
      <c r="II40" s="145"/>
      <c r="IJ40" s="145"/>
      <c r="IK40" s="145"/>
      <c r="IL40" s="145"/>
      <c r="IM40" s="145"/>
      <c r="IN40" s="145"/>
      <c r="IO40" s="145"/>
      <c r="IP40" s="145"/>
      <c r="IQ40" s="145"/>
      <c r="IR40" s="145"/>
      <c r="IS40" s="145"/>
      <c r="IT40" s="145"/>
      <c r="IU40" s="145"/>
      <c r="IV40" s="145"/>
    </row>
    <row r="41" spans="10:256" ht="30">
      <c r="J41" s="244"/>
      <c r="K41" s="244"/>
      <c r="N41" s="145"/>
      <c r="O41" s="145"/>
      <c r="P41" s="146"/>
      <c r="Q41" s="146"/>
      <c r="R41" s="146"/>
      <c r="S41" s="146"/>
      <c r="T41" s="146"/>
      <c r="U41" s="146"/>
      <c r="V41" s="146"/>
      <c r="W41" s="146"/>
      <c r="X41" s="146"/>
      <c r="Y41" s="146"/>
      <c r="Z41" s="146"/>
      <c r="AA41" s="146"/>
      <c r="AB41" s="146"/>
      <c r="AC41" s="146"/>
      <c r="AD41" s="146"/>
      <c r="AE41" s="146"/>
      <c r="AF41" s="146"/>
      <c r="AG41" s="146"/>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c r="BZ41" s="145"/>
      <c r="CA41" s="145"/>
      <c r="CB41" s="145"/>
      <c r="CC41" s="145"/>
      <c r="CD41" s="145"/>
      <c r="CE41" s="145"/>
      <c r="CF41" s="145"/>
      <c r="CG41" s="145"/>
      <c r="CH41" s="145"/>
      <c r="CI41" s="145"/>
      <c r="CJ41" s="145"/>
      <c r="CK41" s="145"/>
      <c r="CL41" s="145"/>
      <c r="CM41" s="145"/>
      <c r="CN41" s="145"/>
      <c r="CO41" s="145"/>
      <c r="CP41" s="145"/>
      <c r="CQ41" s="145"/>
      <c r="CR41" s="145"/>
      <c r="CS41" s="145"/>
      <c r="CT41" s="145"/>
      <c r="CU41" s="145"/>
      <c r="CV41" s="145"/>
      <c r="CW41" s="145"/>
      <c r="CX41" s="145"/>
      <c r="CY41" s="145"/>
      <c r="CZ41" s="145"/>
      <c r="DA41" s="145"/>
      <c r="DB41" s="145"/>
      <c r="DC41" s="145"/>
      <c r="DD41" s="145"/>
      <c r="DE41" s="145"/>
      <c r="DF41" s="145"/>
      <c r="DG41" s="145"/>
      <c r="DH41" s="145"/>
      <c r="DI41" s="145"/>
      <c r="DJ41" s="145"/>
      <c r="DK41" s="145"/>
      <c r="DL41" s="145"/>
      <c r="DM41" s="145"/>
      <c r="DN41" s="145"/>
      <c r="DO41" s="145"/>
      <c r="DP41" s="145"/>
      <c r="DQ41" s="145"/>
      <c r="DR41" s="145"/>
      <c r="DS41" s="145"/>
      <c r="DT41" s="145"/>
      <c r="DU41" s="145"/>
      <c r="DV41" s="145"/>
      <c r="DW41" s="145"/>
      <c r="DX41" s="145"/>
      <c r="DY41" s="145"/>
      <c r="DZ41" s="145"/>
      <c r="EA41" s="145"/>
      <c r="EB41" s="145"/>
      <c r="EC41" s="145"/>
      <c r="ED41" s="145"/>
      <c r="EE41" s="145"/>
      <c r="EF41" s="145"/>
      <c r="EG41" s="145"/>
      <c r="EH41" s="145"/>
      <c r="EI41" s="145"/>
      <c r="EJ41" s="145"/>
      <c r="EK41" s="145"/>
      <c r="EL41" s="145"/>
      <c r="EM41" s="145"/>
      <c r="EN41" s="145"/>
      <c r="EO41" s="145"/>
      <c r="EP41" s="145"/>
      <c r="EQ41" s="145"/>
      <c r="ER41" s="145"/>
      <c r="ES41" s="145"/>
      <c r="ET41" s="145"/>
      <c r="EU41" s="145"/>
      <c r="EV41" s="145"/>
      <c r="EW41" s="145"/>
      <c r="EX41" s="145"/>
      <c r="EY41" s="145"/>
      <c r="EZ41" s="145"/>
      <c r="FA41" s="145"/>
      <c r="FB41" s="145"/>
      <c r="FC41" s="145"/>
      <c r="FD41" s="145"/>
      <c r="FE41" s="145"/>
      <c r="FF41" s="145"/>
      <c r="FG41" s="145"/>
      <c r="FH41" s="145"/>
      <c r="FI41" s="145"/>
      <c r="FJ41" s="145"/>
      <c r="FK41" s="145"/>
      <c r="FL41" s="145"/>
      <c r="FM41" s="145"/>
      <c r="FN41" s="145"/>
      <c r="FO41" s="145"/>
      <c r="FP41" s="145"/>
      <c r="FQ41" s="145"/>
      <c r="FR41" s="145"/>
      <c r="FS41" s="145"/>
      <c r="FT41" s="145"/>
      <c r="FU41" s="145"/>
      <c r="FV41" s="145"/>
      <c r="FW41" s="145"/>
      <c r="FX41" s="145"/>
      <c r="FY41" s="145"/>
      <c r="FZ41" s="145"/>
      <c r="GA41" s="145"/>
      <c r="GB41" s="145"/>
      <c r="GC41" s="145"/>
      <c r="GD41" s="145"/>
      <c r="GE41" s="145"/>
      <c r="GF41" s="145"/>
      <c r="GG41" s="145"/>
      <c r="GH41" s="145"/>
      <c r="GI41" s="145"/>
      <c r="GJ41" s="145"/>
      <c r="GK41" s="145"/>
      <c r="GL41" s="145"/>
      <c r="GM41" s="145"/>
      <c r="GN41" s="145"/>
      <c r="GO41" s="145"/>
      <c r="GP41" s="145"/>
      <c r="GQ41" s="145"/>
      <c r="GR41" s="145"/>
      <c r="GS41" s="145"/>
      <c r="GT41" s="145"/>
      <c r="GU41" s="145"/>
      <c r="GV41" s="145"/>
      <c r="GW41" s="145"/>
      <c r="GX41" s="145"/>
      <c r="GY41" s="145"/>
      <c r="GZ41" s="145"/>
      <c r="HA41" s="145"/>
      <c r="HB41" s="145"/>
      <c r="HC41" s="145"/>
      <c r="HD41" s="145"/>
      <c r="HE41" s="145"/>
      <c r="HF41" s="145"/>
      <c r="HG41" s="145"/>
      <c r="HH41" s="145"/>
      <c r="HI41" s="145"/>
      <c r="HJ41" s="145"/>
      <c r="HK41" s="145"/>
      <c r="HL41" s="145"/>
      <c r="HM41" s="145"/>
      <c r="HN41" s="145"/>
      <c r="HO41" s="145"/>
      <c r="HP41" s="145"/>
      <c r="HQ41" s="145"/>
      <c r="HR41" s="145"/>
      <c r="HS41" s="145"/>
      <c r="HT41" s="145"/>
      <c r="HU41" s="145"/>
      <c r="HV41" s="145"/>
      <c r="HW41" s="145"/>
      <c r="HX41" s="145"/>
      <c r="HY41" s="145"/>
      <c r="HZ41" s="145"/>
      <c r="IA41" s="145"/>
      <c r="IB41" s="145"/>
      <c r="IC41" s="145"/>
      <c r="ID41" s="145"/>
      <c r="IE41" s="145"/>
      <c r="IF41" s="145"/>
      <c r="IG41" s="145"/>
      <c r="IH41" s="145"/>
      <c r="II41" s="145"/>
      <c r="IJ41" s="145"/>
      <c r="IK41" s="145"/>
      <c r="IL41" s="145"/>
      <c r="IM41" s="145"/>
      <c r="IN41" s="145"/>
      <c r="IO41" s="145"/>
      <c r="IP41" s="145"/>
      <c r="IQ41" s="145"/>
      <c r="IR41" s="145"/>
      <c r="IS41" s="145"/>
      <c r="IT41" s="145"/>
      <c r="IU41" s="145"/>
      <c r="IV41" s="145"/>
    </row>
    <row r="42" spans="10:21" ht="30">
      <c r="J42" s="244"/>
      <c r="K42" s="244"/>
      <c r="N42" s="245"/>
      <c r="O42" s="245"/>
      <c r="P42" s="246"/>
      <c r="Q42" s="246"/>
      <c r="R42" s="246"/>
      <c r="S42" s="246"/>
      <c r="T42" s="246"/>
      <c r="U42" s="246"/>
    </row>
    <row r="43" spans="10:21" ht="30">
      <c r="J43" s="244"/>
      <c r="K43" s="244"/>
      <c r="N43" s="245"/>
      <c r="O43" s="245"/>
      <c r="P43" s="246"/>
      <c r="Q43" s="246"/>
      <c r="R43" s="246"/>
      <c r="S43" s="246"/>
      <c r="T43" s="246"/>
      <c r="U43" s="246"/>
    </row>
    <row r="44" spans="10:21" ht="30">
      <c r="J44" s="244"/>
      <c r="K44" s="244"/>
      <c r="N44" s="245"/>
      <c r="O44" s="245"/>
      <c r="P44" s="246"/>
      <c r="Q44" s="246"/>
      <c r="R44" s="246"/>
      <c r="S44" s="246"/>
      <c r="T44" s="246"/>
      <c r="U44" s="246"/>
    </row>
    <row r="45" spans="10:21" ht="30">
      <c r="J45" s="244"/>
      <c r="K45" s="244"/>
      <c r="N45" s="245"/>
      <c r="O45" s="245"/>
      <c r="P45" s="246"/>
      <c r="Q45" s="246"/>
      <c r="R45" s="246"/>
      <c r="S45" s="246"/>
      <c r="T45" s="246"/>
      <c r="U45" s="246"/>
    </row>
    <row r="46" spans="10:21" ht="30">
      <c r="J46" s="244"/>
      <c r="K46" s="244"/>
      <c r="N46" s="245"/>
      <c r="O46" s="245"/>
      <c r="P46" s="246"/>
      <c r="Q46" s="246"/>
      <c r="R46" s="246"/>
      <c r="S46" s="246"/>
      <c r="T46" s="246"/>
      <c r="U46" s="246"/>
    </row>
    <row r="47" spans="10:21" ht="30">
      <c r="J47" s="244"/>
      <c r="K47" s="244"/>
      <c r="N47" s="245"/>
      <c r="O47" s="245"/>
      <c r="P47" s="246"/>
      <c r="Q47" s="246"/>
      <c r="R47" s="246"/>
      <c r="S47" s="246"/>
      <c r="T47" s="246"/>
      <c r="U47" s="246"/>
    </row>
    <row r="48" spans="10:21" ht="30">
      <c r="J48" s="244"/>
      <c r="K48" s="244"/>
      <c r="N48" s="245"/>
      <c r="O48" s="245"/>
      <c r="P48" s="246"/>
      <c r="Q48" s="246"/>
      <c r="R48" s="246"/>
      <c r="S48" s="246"/>
      <c r="T48" s="246"/>
      <c r="U48" s="246"/>
    </row>
    <row r="49" spans="10:21" ht="30">
      <c r="J49" s="244"/>
      <c r="K49" s="244"/>
      <c r="N49" s="245"/>
      <c r="O49" s="245"/>
      <c r="P49" s="246"/>
      <c r="Q49" s="246"/>
      <c r="R49" s="246"/>
      <c r="S49" s="246"/>
      <c r="T49" s="246"/>
      <c r="U49" s="246"/>
    </row>
    <row r="50" spans="10:21" ht="30">
      <c r="J50" s="244"/>
      <c r="K50" s="244"/>
      <c r="N50" s="245"/>
      <c r="O50" s="245"/>
      <c r="P50" s="246"/>
      <c r="Q50" s="246"/>
      <c r="R50" s="246"/>
      <c r="S50" s="246"/>
      <c r="T50" s="246"/>
      <c r="U50" s="246"/>
    </row>
    <row r="51" spans="10:21" ht="30">
      <c r="J51" s="244"/>
      <c r="K51" s="244"/>
      <c r="N51" s="245"/>
      <c r="O51" s="245"/>
      <c r="P51" s="246"/>
      <c r="Q51" s="246"/>
      <c r="R51" s="246"/>
      <c r="S51" s="246"/>
      <c r="T51" s="246"/>
      <c r="U51" s="246"/>
    </row>
    <row r="52" spans="10:21" ht="30">
      <c r="J52" s="244"/>
      <c r="K52" s="244"/>
      <c r="N52" s="245"/>
      <c r="O52" s="245"/>
      <c r="P52" s="246"/>
      <c r="Q52" s="246"/>
      <c r="R52" s="246"/>
      <c r="S52" s="246"/>
      <c r="T52" s="246"/>
      <c r="U52" s="246"/>
    </row>
    <row r="53" spans="10:21" ht="30">
      <c r="J53" s="244"/>
      <c r="K53" s="244"/>
      <c r="N53" s="245"/>
      <c r="O53" s="245"/>
      <c r="P53" s="246"/>
      <c r="Q53" s="246"/>
      <c r="R53" s="246"/>
      <c r="S53" s="246"/>
      <c r="T53" s="246"/>
      <c r="U53" s="246"/>
    </row>
    <row r="54" spans="10:21" ht="30">
      <c r="J54" s="244"/>
      <c r="K54" s="244"/>
      <c r="N54" s="245"/>
      <c r="O54" s="245"/>
      <c r="P54" s="246"/>
      <c r="Q54" s="246"/>
      <c r="R54" s="246"/>
      <c r="S54" s="246"/>
      <c r="T54" s="246"/>
      <c r="U54" s="246"/>
    </row>
    <row r="55" spans="10:21" ht="30">
      <c r="J55" s="244"/>
      <c r="K55" s="244"/>
      <c r="N55" s="245"/>
      <c r="O55" s="245"/>
      <c r="P55" s="246"/>
      <c r="Q55" s="246"/>
      <c r="R55" s="246"/>
      <c r="S55" s="246"/>
      <c r="T55" s="246"/>
      <c r="U55" s="246"/>
    </row>
    <row r="56" spans="10:21" ht="30">
      <c r="J56" s="244"/>
      <c r="K56" s="244"/>
      <c r="N56" s="245"/>
      <c r="O56" s="245"/>
      <c r="P56" s="246"/>
      <c r="Q56" s="246"/>
      <c r="R56" s="246"/>
      <c r="S56" s="246"/>
      <c r="T56" s="246"/>
      <c r="U56" s="246"/>
    </row>
    <row r="57" spans="10:21" ht="30">
      <c r="J57" s="244"/>
      <c r="K57" s="244"/>
      <c r="N57" s="245"/>
      <c r="O57" s="245"/>
      <c r="P57" s="246"/>
      <c r="Q57" s="246"/>
      <c r="R57" s="246"/>
      <c r="S57" s="246"/>
      <c r="T57" s="246"/>
      <c r="U57" s="246"/>
    </row>
    <row r="58" spans="10:21" ht="30">
      <c r="J58" s="244"/>
      <c r="K58" s="244"/>
      <c r="N58" s="245"/>
      <c r="O58" s="245"/>
      <c r="P58" s="246"/>
      <c r="Q58" s="246"/>
      <c r="R58" s="246"/>
      <c r="S58" s="246"/>
      <c r="T58" s="246"/>
      <c r="U58" s="246"/>
    </row>
    <row r="59" spans="10:21" ht="30">
      <c r="J59" s="244"/>
      <c r="K59" s="244"/>
      <c r="N59" s="245"/>
      <c r="O59" s="245"/>
      <c r="P59" s="246"/>
      <c r="Q59" s="246"/>
      <c r="R59" s="246"/>
      <c r="S59" s="246"/>
      <c r="T59" s="246"/>
      <c r="U59" s="246"/>
    </row>
    <row r="60" spans="10:21" ht="30">
      <c r="J60" s="244"/>
      <c r="K60" s="244"/>
      <c r="N60" s="245"/>
      <c r="O60" s="245"/>
      <c r="P60" s="246"/>
      <c r="Q60" s="246"/>
      <c r="R60" s="246"/>
      <c r="S60" s="246"/>
      <c r="T60" s="246"/>
      <c r="U60" s="246"/>
    </row>
    <row r="61" spans="10:21" ht="30">
      <c r="J61" s="244"/>
      <c r="K61" s="244"/>
      <c r="N61" s="245"/>
      <c r="O61" s="245"/>
      <c r="P61" s="246"/>
      <c r="Q61" s="246"/>
      <c r="R61" s="246"/>
      <c r="S61" s="246"/>
      <c r="T61" s="246"/>
      <c r="U61" s="246"/>
    </row>
    <row r="62" spans="10:21" ht="30">
      <c r="J62" s="244"/>
      <c r="K62" s="244"/>
      <c r="N62" s="245"/>
      <c r="O62" s="245"/>
      <c r="P62" s="246"/>
      <c r="Q62" s="246"/>
      <c r="R62" s="246"/>
      <c r="S62" s="246"/>
      <c r="T62" s="246"/>
      <c r="U62" s="246"/>
    </row>
    <row r="63" spans="10:21" ht="30">
      <c r="J63" s="244"/>
      <c r="K63" s="244"/>
      <c r="N63" s="245"/>
      <c r="O63" s="245"/>
      <c r="P63" s="246"/>
      <c r="Q63" s="246"/>
      <c r="R63" s="246"/>
      <c r="S63" s="246"/>
      <c r="T63" s="246"/>
      <c r="U63" s="246"/>
    </row>
    <row r="64" spans="10:21" ht="30">
      <c r="J64" s="244"/>
      <c r="K64" s="244"/>
      <c r="N64" s="245"/>
      <c r="O64" s="245"/>
      <c r="P64" s="246"/>
      <c r="Q64" s="246"/>
      <c r="R64" s="246"/>
      <c r="S64" s="246"/>
      <c r="T64" s="246"/>
      <c r="U64" s="246"/>
    </row>
    <row r="65" spans="10:21" ht="30">
      <c r="J65" s="244"/>
      <c r="K65" s="244"/>
      <c r="N65" s="245"/>
      <c r="O65" s="245"/>
      <c r="P65" s="246"/>
      <c r="Q65" s="246"/>
      <c r="R65" s="246"/>
      <c r="S65" s="246"/>
      <c r="T65" s="246"/>
      <c r="U65" s="246"/>
    </row>
    <row r="66" spans="10:21" ht="30">
      <c r="J66" s="244"/>
      <c r="K66" s="244"/>
      <c r="N66" s="245"/>
      <c r="O66" s="245"/>
      <c r="P66" s="246"/>
      <c r="Q66" s="246"/>
      <c r="R66" s="246"/>
      <c r="S66" s="246"/>
      <c r="T66" s="246"/>
      <c r="U66" s="246"/>
    </row>
    <row r="67" spans="10:21" ht="30">
      <c r="J67" s="244"/>
      <c r="K67" s="244"/>
      <c r="N67" s="245"/>
      <c r="O67" s="245"/>
      <c r="P67" s="246"/>
      <c r="Q67" s="246"/>
      <c r="R67" s="246"/>
      <c r="S67" s="246"/>
      <c r="T67" s="246"/>
      <c r="U67" s="246"/>
    </row>
    <row r="68" spans="10:21" ht="30">
      <c r="J68" s="244"/>
      <c r="K68" s="244"/>
      <c r="N68" s="245"/>
      <c r="O68" s="245"/>
      <c r="P68" s="246"/>
      <c r="Q68" s="246"/>
      <c r="R68" s="246"/>
      <c r="S68" s="246"/>
      <c r="T68" s="246"/>
      <c r="U68" s="246"/>
    </row>
    <row r="69" spans="10:21" ht="30">
      <c r="J69" s="244"/>
      <c r="K69" s="244"/>
      <c r="N69" s="245"/>
      <c r="O69" s="245"/>
      <c r="P69" s="246"/>
      <c r="Q69" s="246"/>
      <c r="R69" s="246"/>
      <c r="S69" s="246"/>
      <c r="T69" s="246"/>
      <c r="U69" s="246"/>
    </row>
    <row r="70" spans="10:21" ht="30">
      <c r="J70" s="244"/>
      <c r="K70" s="244"/>
      <c r="N70" s="245"/>
      <c r="O70" s="245"/>
      <c r="P70" s="246"/>
      <c r="Q70" s="246"/>
      <c r="R70" s="246"/>
      <c r="S70" s="246"/>
      <c r="T70" s="246"/>
      <c r="U70" s="246"/>
    </row>
    <row r="71" spans="10:21" ht="30">
      <c r="J71" s="244"/>
      <c r="K71" s="244"/>
      <c r="N71" s="245"/>
      <c r="O71" s="245"/>
      <c r="P71" s="246"/>
      <c r="Q71" s="246"/>
      <c r="R71" s="246"/>
      <c r="S71" s="246"/>
      <c r="T71" s="246"/>
      <c r="U71" s="246"/>
    </row>
    <row r="72" spans="10:21" ht="30">
      <c r="J72" s="244"/>
      <c r="K72" s="244"/>
      <c r="N72" s="245"/>
      <c r="O72" s="245"/>
      <c r="P72" s="246"/>
      <c r="Q72" s="246"/>
      <c r="R72" s="246"/>
      <c r="S72" s="246"/>
      <c r="T72" s="246"/>
      <c r="U72" s="246"/>
    </row>
    <row r="73" spans="10:21" ht="30">
      <c r="J73" s="244"/>
      <c r="K73" s="244"/>
      <c r="N73" s="245"/>
      <c r="O73" s="245"/>
      <c r="P73" s="246"/>
      <c r="Q73" s="246"/>
      <c r="R73" s="246"/>
      <c r="S73" s="246"/>
      <c r="T73" s="246"/>
      <c r="U73" s="246"/>
    </row>
    <row r="74" spans="10:21" ht="30">
      <c r="J74" s="244"/>
      <c r="K74" s="244"/>
      <c r="N74" s="245"/>
      <c r="O74" s="245"/>
      <c r="P74" s="246"/>
      <c r="Q74" s="246"/>
      <c r="R74" s="246"/>
      <c r="S74" s="246"/>
      <c r="T74" s="246"/>
      <c r="U74" s="246"/>
    </row>
    <row r="75" spans="10:21" ht="30">
      <c r="J75" s="244"/>
      <c r="K75" s="244"/>
      <c r="N75" s="245"/>
      <c r="O75" s="245"/>
      <c r="P75" s="246"/>
      <c r="Q75" s="246"/>
      <c r="R75" s="246"/>
      <c r="S75" s="246"/>
      <c r="T75" s="246"/>
      <c r="U75" s="246"/>
    </row>
    <row r="76" spans="10:21" ht="30">
      <c r="J76" s="244"/>
      <c r="K76" s="244"/>
      <c r="N76" s="245"/>
      <c r="O76" s="245"/>
      <c r="P76" s="246"/>
      <c r="Q76" s="246"/>
      <c r="R76" s="246"/>
      <c r="S76" s="246"/>
      <c r="T76" s="246"/>
      <c r="U76" s="246"/>
    </row>
    <row r="77" spans="10:21" ht="30">
      <c r="J77" s="244"/>
      <c r="K77" s="244"/>
      <c r="N77" s="245"/>
      <c r="O77" s="245"/>
      <c r="P77" s="246"/>
      <c r="Q77" s="246"/>
      <c r="R77" s="246"/>
      <c r="S77" s="246"/>
      <c r="T77" s="246"/>
      <c r="U77" s="246"/>
    </row>
    <row r="78" spans="10:21" ht="30">
      <c r="J78" s="244"/>
      <c r="K78" s="244"/>
      <c r="N78" s="245"/>
      <c r="O78" s="245"/>
      <c r="P78" s="246"/>
      <c r="Q78" s="246"/>
      <c r="R78" s="246"/>
      <c r="S78" s="246"/>
      <c r="T78" s="246"/>
      <c r="U78" s="246"/>
    </row>
    <row r="79" spans="10:21" ht="30">
      <c r="J79" s="244"/>
      <c r="K79" s="244"/>
      <c r="N79" s="245"/>
      <c r="O79" s="245"/>
      <c r="P79" s="246"/>
      <c r="Q79" s="246"/>
      <c r="R79" s="246"/>
      <c r="S79" s="246"/>
      <c r="T79" s="246"/>
      <c r="U79" s="246"/>
    </row>
    <row r="80" spans="10:21" ht="30">
      <c r="J80" s="244"/>
      <c r="K80" s="244"/>
      <c r="N80" s="245"/>
      <c r="O80" s="245"/>
      <c r="P80" s="246"/>
      <c r="Q80" s="246"/>
      <c r="R80" s="246"/>
      <c r="S80" s="246"/>
      <c r="T80" s="246"/>
      <c r="U80" s="246"/>
    </row>
    <row r="81" spans="10:21" ht="30">
      <c r="J81" s="244"/>
      <c r="K81" s="244"/>
      <c r="N81" s="245"/>
      <c r="O81" s="245"/>
      <c r="P81" s="246"/>
      <c r="Q81" s="246"/>
      <c r="R81" s="246"/>
      <c r="S81" s="246"/>
      <c r="T81" s="246"/>
      <c r="U81" s="246"/>
    </row>
    <row r="82" spans="10:21" ht="30">
      <c r="J82" s="244"/>
      <c r="K82" s="244"/>
      <c r="N82" s="245"/>
      <c r="O82" s="245"/>
      <c r="P82" s="246"/>
      <c r="Q82" s="246"/>
      <c r="R82" s="246"/>
      <c r="S82" s="246"/>
      <c r="T82" s="246"/>
      <c r="U82" s="246"/>
    </row>
    <row r="83" spans="10:21" ht="30">
      <c r="J83" s="244"/>
      <c r="K83" s="247"/>
      <c r="N83" s="245"/>
      <c r="O83" s="245"/>
      <c r="P83" s="246"/>
      <c r="Q83" s="246"/>
      <c r="R83" s="246"/>
      <c r="S83" s="246"/>
      <c r="T83" s="246"/>
      <c r="U83" s="246"/>
    </row>
    <row r="84" spans="10:21" ht="30">
      <c r="J84" s="244"/>
      <c r="K84" s="244"/>
      <c r="N84" s="245"/>
      <c r="O84" s="245"/>
      <c r="P84" s="246"/>
      <c r="Q84" s="246"/>
      <c r="R84" s="246"/>
      <c r="S84" s="246"/>
      <c r="T84" s="246"/>
      <c r="U84" s="246"/>
    </row>
    <row r="85" spans="10:21" ht="30">
      <c r="J85" s="244"/>
      <c r="K85" s="244"/>
      <c r="N85" s="245"/>
      <c r="O85" s="245"/>
      <c r="P85" s="246"/>
      <c r="Q85" s="246"/>
      <c r="R85" s="246"/>
      <c r="S85" s="246"/>
      <c r="T85" s="246"/>
      <c r="U85" s="246"/>
    </row>
    <row r="86" spans="10:21" ht="30">
      <c r="J86" s="244"/>
      <c r="K86" s="244"/>
      <c r="N86" s="245"/>
      <c r="O86" s="245"/>
      <c r="P86" s="246"/>
      <c r="Q86" s="246"/>
      <c r="R86" s="246"/>
      <c r="S86" s="246"/>
      <c r="T86" s="246"/>
      <c r="U86" s="246"/>
    </row>
    <row r="87" spans="10:21" ht="30">
      <c r="J87" s="244"/>
      <c r="K87" s="244"/>
      <c r="N87" s="245"/>
      <c r="O87" s="245"/>
      <c r="P87" s="246"/>
      <c r="Q87" s="246"/>
      <c r="R87" s="246"/>
      <c r="S87" s="246"/>
      <c r="T87" s="246"/>
      <c r="U87" s="246"/>
    </row>
    <row r="88" spans="10:21" ht="30">
      <c r="J88" s="244"/>
      <c r="K88" s="244"/>
      <c r="N88" s="245"/>
      <c r="O88" s="245"/>
      <c r="P88" s="246"/>
      <c r="Q88" s="246"/>
      <c r="R88" s="246"/>
      <c r="S88" s="246"/>
      <c r="T88" s="246"/>
      <c r="U88" s="246"/>
    </row>
    <row r="89" spans="10:21" ht="30">
      <c r="J89" s="244"/>
      <c r="K89" s="244"/>
      <c r="N89" s="245"/>
      <c r="O89" s="245"/>
      <c r="P89" s="246"/>
      <c r="Q89" s="246"/>
      <c r="R89" s="246"/>
      <c r="S89" s="246"/>
      <c r="T89" s="246"/>
      <c r="U89" s="246"/>
    </row>
    <row r="90" spans="10:21" ht="30">
      <c r="J90" s="244"/>
      <c r="K90" s="244"/>
      <c r="N90" s="245"/>
      <c r="O90" s="245"/>
      <c r="P90" s="246"/>
      <c r="Q90" s="246"/>
      <c r="R90" s="246"/>
      <c r="S90" s="246"/>
      <c r="T90" s="246"/>
      <c r="U90" s="246"/>
    </row>
    <row r="91" spans="10:21" ht="30">
      <c r="J91" s="244"/>
      <c r="K91" s="244"/>
      <c r="N91" s="245"/>
      <c r="O91" s="245"/>
      <c r="P91" s="246"/>
      <c r="Q91" s="246"/>
      <c r="R91" s="246"/>
      <c r="S91" s="246"/>
      <c r="T91" s="246"/>
      <c r="U91" s="246"/>
    </row>
    <row r="92" spans="10:21" ht="30">
      <c r="J92" s="244"/>
      <c r="K92" s="244"/>
      <c r="N92" s="245"/>
      <c r="O92" s="245"/>
      <c r="P92" s="246"/>
      <c r="Q92" s="246"/>
      <c r="R92" s="246"/>
      <c r="S92" s="246"/>
      <c r="T92" s="246"/>
      <c r="U92" s="246"/>
    </row>
    <row r="93" spans="10:21" ht="30">
      <c r="J93" s="244"/>
      <c r="K93" s="244"/>
      <c r="N93" s="245"/>
      <c r="O93" s="245"/>
      <c r="P93" s="246"/>
      <c r="Q93" s="246"/>
      <c r="R93" s="246"/>
      <c r="S93" s="246"/>
      <c r="T93" s="246"/>
      <c r="U93" s="246"/>
    </row>
    <row r="94" spans="10:21" ht="30">
      <c r="J94" s="244"/>
      <c r="K94" s="244"/>
      <c r="N94" s="245"/>
      <c r="O94" s="245"/>
      <c r="P94" s="246"/>
      <c r="Q94" s="246"/>
      <c r="R94" s="246"/>
      <c r="S94" s="246"/>
      <c r="T94" s="246"/>
      <c r="U94" s="246"/>
    </row>
    <row r="95" spans="10:21" ht="30">
      <c r="J95" s="244"/>
      <c r="K95" s="244"/>
      <c r="N95" s="245"/>
      <c r="O95" s="245"/>
      <c r="P95" s="246"/>
      <c r="Q95" s="246"/>
      <c r="R95" s="246"/>
      <c r="S95" s="246"/>
      <c r="T95" s="246"/>
      <c r="U95" s="246"/>
    </row>
    <row r="96" spans="10:21" ht="30">
      <c r="J96" s="244"/>
      <c r="K96" s="244"/>
      <c r="N96" s="245"/>
      <c r="O96" s="245"/>
      <c r="P96" s="246"/>
      <c r="Q96" s="246"/>
      <c r="R96" s="246"/>
      <c r="S96" s="246"/>
      <c r="T96" s="246"/>
      <c r="U96" s="246"/>
    </row>
    <row r="97" spans="10:21" ht="30">
      <c r="J97" s="244"/>
      <c r="K97" s="244"/>
      <c r="N97" s="245"/>
      <c r="O97" s="245"/>
      <c r="P97" s="246"/>
      <c r="Q97" s="246"/>
      <c r="R97" s="246"/>
      <c r="S97" s="246"/>
      <c r="T97" s="246"/>
      <c r="U97" s="246"/>
    </row>
    <row r="98" spans="10:21" ht="30">
      <c r="J98" s="244"/>
      <c r="K98" s="244"/>
      <c r="N98" s="245"/>
      <c r="O98" s="245"/>
      <c r="P98" s="246"/>
      <c r="Q98" s="246"/>
      <c r="R98" s="246"/>
      <c r="S98" s="246"/>
      <c r="T98" s="246"/>
      <c r="U98" s="246"/>
    </row>
    <row r="99" spans="10:21" ht="30">
      <c r="J99" s="244"/>
      <c r="K99" s="244"/>
      <c r="N99" s="245"/>
      <c r="O99" s="245"/>
      <c r="P99" s="246"/>
      <c r="Q99" s="246"/>
      <c r="R99" s="246"/>
      <c r="S99" s="246"/>
      <c r="T99" s="246"/>
      <c r="U99" s="246"/>
    </row>
    <row r="100" spans="10:21" ht="30">
      <c r="J100" s="244"/>
      <c r="K100" s="244"/>
      <c r="N100" s="245"/>
      <c r="O100" s="245"/>
      <c r="P100" s="246"/>
      <c r="Q100" s="246"/>
      <c r="R100" s="246"/>
      <c r="S100" s="246"/>
      <c r="T100" s="246"/>
      <c r="U100" s="246"/>
    </row>
    <row r="101" spans="10:21" ht="30">
      <c r="J101" s="244"/>
      <c r="K101" s="244"/>
      <c r="N101" s="245"/>
      <c r="O101" s="245"/>
      <c r="P101" s="246"/>
      <c r="Q101" s="246"/>
      <c r="R101" s="246"/>
      <c r="S101" s="246"/>
      <c r="T101" s="246"/>
      <c r="U101" s="246"/>
    </row>
    <row r="102" spans="10:21" ht="30">
      <c r="J102" s="244"/>
      <c r="K102" s="244"/>
      <c r="N102" s="245"/>
      <c r="O102" s="245"/>
      <c r="P102" s="246"/>
      <c r="Q102" s="246"/>
      <c r="R102" s="246"/>
      <c r="S102" s="246"/>
      <c r="T102" s="246"/>
      <c r="U102" s="246"/>
    </row>
    <row r="103" spans="10:21" ht="30">
      <c r="J103" s="244"/>
      <c r="K103" s="244"/>
      <c r="N103" s="245"/>
      <c r="O103" s="245"/>
      <c r="P103" s="246"/>
      <c r="Q103" s="246"/>
      <c r="R103" s="246"/>
      <c r="S103" s="246"/>
      <c r="T103" s="246"/>
      <c r="U103" s="246"/>
    </row>
    <row r="104" spans="10:21" ht="30">
      <c r="J104" s="244"/>
      <c r="K104" s="244"/>
      <c r="N104" s="245"/>
      <c r="O104" s="245"/>
      <c r="P104" s="246"/>
      <c r="Q104" s="246"/>
      <c r="R104" s="246"/>
      <c r="S104" s="246"/>
      <c r="T104" s="246"/>
      <c r="U104" s="246"/>
    </row>
    <row r="105" spans="10:21" ht="30">
      <c r="J105" s="244"/>
      <c r="K105" s="244"/>
      <c r="N105" s="245"/>
      <c r="O105" s="245"/>
      <c r="P105" s="246"/>
      <c r="Q105" s="246"/>
      <c r="R105" s="246"/>
      <c r="S105" s="246"/>
      <c r="T105" s="246"/>
      <c r="U105" s="246"/>
    </row>
    <row r="106" spans="10:21" ht="30">
      <c r="J106" s="244"/>
      <c r="K106" s="244"/>
      <c r="N106" s="245"/>
      <c r="O106" s="245"/>
      <c r="P106" s="246"/>
      <c r="Q106" s="246"/>
      <c r="R106" s="246"/>
      <c r="S106" s="246"/>
      <c r="T106" s="246"/>
      <c r="U106" s="246"/>
    </row>
    <row r="107" spans="10:21" ht="30">
      <c r="J107" s="244"/>
      <c r="K107" s="244"/>
      <c r="N107" s="245"/>
      <c r="O107" s="245"/>
      <c r="P107" s="246"/>
      <c r="Q107" s="246"/>
      <c r="R107" s="246"/>
      <c r="S107" s="246"/>
      <c r="T107" s="246"/>
      <c r="U107" s="246"/>
    </row>
    <row r="108" spans="10:21" ht="30">
      <c r="J108" s="244"/>
      <c r="K108" s="244"/>
      <c r="N108" s="245"/>
      <c r="O108" s="245"/>
      <c r="P108" s="246"/>
      <c r="Q108" s="246"/>
      <c r="R108" s="246"/>
      <c r="S108" s="246"/>
      <c r="T108" s="246"/>
      <c r="U108" s="246"/>
    </row>
    <row r="109" spans="10:21" ht="30">
      <c r="J109" s="244"/>
      <c r="K109" s="244"/>
      <c r="N109" s="245"/>
      <c r="O109" s="245"/>
      <c r="P109" s="246"/>
      <c r="Q109" s="246"/>
      <c r="R109" s="246"/>
      <c r="S109" s="246"/>
      <c r="T109" s="246"/>
      <c r="U109" s="246"/>
    </row>
    <row r="110" spans="10:21" ht="30">
      <c r="J110" s="244"/>
      <c r="K110" s="244"/>
      <c r="N110" s="245"/>
      <c r="O110" s="245"/>
      <c r="P110" s="246"/>
      <c r="Q110" s="246"/>
      <c r="R110" s="246"/>
      <c r="S110" s="246"/>
      <c r="T110" s="246"/>
      <c r="U110" s="246"/>
    </row>
    <row r="111" spans="10:21" ht="30">
      <c r="J111" s="244"/>
      <c r="K111" s="244"/>
      <c r="N111" s="245"/>
      <c r="O111" s="245"/>
      <c r="P111" s="246"/>
      <c r="Q111" s="246"/>
      <c r="R111" s="246"/>
      <c r="S111" s="246"/>
      <c r="T111" s="246"/>
      <c r="U111" s="246"/>
    </row>
    <row r="112" spans="10:21" ht="30">
      <c r="J112" s="244"/>
      <c r="K112" s="244"/>
      <c r="N112" s="245"/>
      <c r="O112" s="245"/>
      <c r="P112" s="246"/>
      <c r="Q112" s="246"/>
      <c r="R112" s="246"/>
      <c r="S112" s="246"/>
      <c r="T112" s="246"/>
      <c r="U112" s="246"/>
    </row>
    <row r="113" spans="10:21" ht="30">
      <c r="J113" s="244"/>
      <c r="K113" s="244"/>
      <c r="N113" s="245"/>
      <c r="O113" s="245"/>
      <c r="P113" s="246"/>
      <c r="Q113" s="246"/>
      <c r="R113" s="246"/>
      <c r="S113" s="246"/>
      <c r="T113" s="246"/>
      <c r="U113" s="246"/>
    </row>
    <row r="114" spans="10:21" ht="30">
      <c r="J114" s="244"/>
      <c r="K114" s="244"/>
      <c r="N114" s="245"/>
      <c r="O114" s="245"/>
      <c r="P114" s="246"/>
      <c r="Q114" s="246"/>
      <c r="R114" s="246"/>
      <c r="S114" s="246"/>
      <c r="T114" s="246"/>
      <c r="U114" s="246"/>
    </row>
    <row r="115" spans="10:21" ht="30">
      <c r="J115" s="244"/>
      <c r="K115" s="244"/>
      <c r="N115" s="245"/>
      <c r="O115" s="245"/>
      <c r="P115" s="246"/>
      <c r="Q115" s="246"/>
      <c r="R115" s="246"/>
      <c r="S115" s="246"/>
      <c r="T115" s="246"/>
      <c r="U115" s="246"/>
    </row>
    <row r="116" spans="10:21" ht="30">
      <c r="J116" s="244"/>
      <c r="K116" s="244"/>
      <c r="N116" s="245"/>
      <c r="O116" s="245"/>
      <c r="P116" s="246"/>
      <c r="Q116" s="246"/>
      <c r="R116" s="246"/>
      <c r="S116" s="246"/>
      <c r="T116" s="246"/>
      <c r="U116" s="246"/>
    </row>
    <row r="117" spans="10:21" ht="30">
      <c r="J117" s="244"/>
      <c r="K117" s="244"/>
      <c r="N117" s="245"/>
      <c r="O117" s="245"/>
      <c r="P117" s="246"/>
      <c r="Q117" s="246"/>
      <c r="R117" s="246"/>
      <c r="S117" s="246"/>
      <c r="T117" s="246"/>
      <c r="U117" s="246"/>
    </row>
    <row r="118" spans="10:21" ht="30">
      <c r="J118" s="244"/>
      <c r="K118" s="244"/>
      <c r="N118" s="245"/>
      <c r="O118" s="245"/>
      <c r="P118" s="246"/>
      <c r="Q118" s="246"/>
      <c r="R118" s="246"/>
      <c r="S118" s="246"/>
      <c r="T118" s="246"/>
      <c r="U118" s="246"/>
    </row>
    <row r="119" spans="10:21" ht="30">
      <c r="J119" s="244"/>
      <c r="K119" s="244"/>
      <c r="N119" s="245"/>
      <c r="O119" s="245"/>
      <c r="P119" s="246"/>
      <c r="Q119" s="246"/>
      <c r="R119" s="246"/>
      <c r="S119" s="246"/>
      <c r="T119" s="246"/>
      <c r="U119" s="246"/>
    </row>
    <row r="120" spans="10:21" ht="30">
      <c r="J120" s="244"/>
      <c r="K120" s="244"/>
      <c r="N120" s="245"/>
      <c r="O120" s="245"/>
      <c r="P120" s="246"/>
      <c r="Q120" s="246"/>
      <c r="R120" s="246"/>
      <c r="S120" s="246"/>
      <c r="T120" s="246"/>
      <c r="U120" s="246"/>
    </row>
    <row r="121" spans="10:21" ht="30">
      <c r="J121" s="244"/>
      <c r="K121" s="244"/>
      <c r="N121" s="245"/>
      <c r="O121" s="245"/>
      <c r="P121" s="246"/>
      <c r="Q121" s="246"/>
      <c r="R121" s="246"/>
      <c r="S121" s="246"/>
      <c r="T121" s="246"/>
      <c r="U121" s="246"/>
    </row>
    <row r="122" spans="10:21" ht="30">
      <c r="J122" s="244"/>
      <c r="K122" s="244"/>
      <c r="N122" s="245"/>
      <c r="O122" s="245"/>
      <c r="P122" s="246"/>
      <c r="Q122" s="246"/>
      <c r="R122" s="246"/>
      <c r="S122" s="246"/>
      <c r="T122" s="246"/>
      <c r="U122" s="246"/>
    </row>
    <row r="123" spans="10:21" ht="30">
      <c r="J123" s="244"/>
      <c r="K123" s="244"/>
      <c r="N123" s="245"/>
      <c r="O123" s="245"/>
      <c r="P123" s="246"/>
      <c r="Q123" s="246"/>
      <c r="R123" s="246"/>
      <c r="S123" s="246"/>
      <c r="T123" s="246"/>
      <c r="U123" s="246"/>
    </row>
    <row r="124" spans="10:21" ht="30">
      <c r="J124" s="244"/>
      <c r="K124" s="244"/>
      <c r="N124" s="245"/>
      <c r="O124" s="245"/>
      <c r="P124" s="246"/>
      <c r="Q124" s="246"/>
      <c r="R124" s="246"/>
      <c r="S124" s="246"/>
      <c r="T124" s="246"/>
      <c r="U124" s="246"/>
    </row>
    <row r="125" spans="10:21" ht="30">
      <c r="J125" s="244"/>
      <c r="K125" s="244"/>
      <c r="N125" s="245"/>
      <c r="O125" s="245"/>
      <c r="P125" s="246"/>
      <c r="Q125" s="246"/>
      <c r="R125" s="246"/>
      <c r="S125" s="246"/>
      <c r="T125" s="246"/>
      <c r="U125" s="246"/>
    </row>
    <row r="126" spans="10:21" ht="30">
      <c r="J126" s="244"/>
      <c r="K126" s="244"/>
      <c r="N126" s="245"/>
      <c r="O126" s="245"/>
      <c r="P126" s="246"/>
      <c r="Q126" s="246"/>
      <c r="R126" s="246"/>
      <c r="S126" s="246"/>
      <c r="T126" s="246"/>
      <c r="U126" s="246"/>
    </row>
    <row r="127" spans="10:21" ht="30">
      <c r="J127" s="244"/>
      <c r="K127" s="244"/>
      <c r="N127" s="245"/>
      <c r="O127" s="245"/>
      <c r="P127" s="246"/>
      <c r="Q127" s="246"/>
      <c r="R127" s="246"/>
      <c r="S127" s="246"/>
      <c r="T127" s="246"/>
      <c r="U127" s="246"/>
    </row>
    <row r="128" spans="10:21" ht="30">
      <c r="J128" s="244"/>
      <c r="K128" s="244"/>
      <c r="N128" s="245"/>
      <c r="O128" s="245"/>
      <c r="P128" s="246"/>
      <c r="Q128" s="246"/>
      <c r="R128" s="246"/>
      <c r="S128" s="246"/>
      <c r="T128" s="246"/>
      <c r="U128" s="246"/>
    </row>
    <row r="129" spans="10:21" ht="30">
      <c r="J129" s="244"/>
      <c r="K129" s="244"/>
      <c r="N129" s="245"/>
      <c r="O129" s="245"/>
      <c r="P129" s="246"/>
      <c r="Q129" s="246"/>
      <c r="R129" s="246"/>
      <c r="S129" s="246"/>
      <c r="T129" s="246"/>
      <c r="U129" s="246"/>
    </row>
    <row r="130" spans="10:21" ht="30">
      <c r="J130" s="244"/>
      <c r="K130" s="244"/>
      <c r="N130" s="245"/>
      <c r="O130" s="245"/>
      <c r="P130" s="246"/>
      <c r="Q130" s="246"/>
      <c r="R130" s="246"/>
      <c r="S130" s="246"/>
      <c r="T130" s="246"/>
      <c r="U130" s="246"/>
    </row>
    <row r="131" spans="10:21" ht="30">
      <c r="J131" s="244"/>
      <c r="K131" s="244"/>
      <c r="N131" s="245"/>
      <c r="O131" s="245"/>
      <c r="P131" s="246"/>
      <c r="Q131" s="246"/>
      <c r="R131" s="246"/>
      <c r="S131" s="246"/>
      <c r="T131" s="246"/>
      <c r="U131" s="246"/>
    </row>
    <row r="132" spans="10:21" ht="30">
      <c r="J132" s="244"/>
      <c r="K132" s="244"/>
      <c r="N132" s="245"/>
      <c r="O132" s="245"/>
      <c r="P132" s="246"/>
      <c r="Q132" s="246"/>
      <c r="R132" s="246"/>
      <c r="S132" s="246"/>
      <c r="T132" s="246"/>
      <c r="U132" s="246"/>
    </row>
    <row r="133" spans="10:21" ht="30">
      <c r="J133" s="244"/>
      <c r="K133" s="244"/>
      <c r="N133" s="245"/>
      <c r="O133" s="245"/>
      <c r="P133" s="246"/>
      <c r="Q133" s="246"/>
      <c r="R133" s="246"/>
      <c r="S133" s="246"/>
      <c r="T133" s="246"/>
      <c r="U133" s="246"/>
    </row>
    <row r="134" spans="10:21" ht="30">
      <c r="J134" s="244"/>
      <c r="K134" s="244"/>
      <c r="N134" s="245"/>
      <c r="O134" s="245"/>
      <c r="P134" s="246"/>
      <c r="Q134" s="246"/>
      <c r="R134" s="246"/>
      <c r="S134" s="246"/>
      <c r="T134" s="246"/>
      <c r="U134" s="246"/>
    </row>
    <row r="135" spans="10:21" ht="30">
      <c r="J135" s="244"/>
      <c r="K135" s="244"/>
      <c r="N135" s="245"/>
      <c r="O135" s="245"/>
      <c r="P135" s="246"/>
      <c r="Q135" s="246"/>
      <c r="R135" s="246"/>
      <c r="S135" s="246"/>
      <c r="T135" s="246"/>
      <c r="U135" s="246"/>
    </row>
    <row r="136" spans="10:21" ht="30">
      <c r="J136" s="244"/>
      <c r="K136" s="244"/>
      <c r="N136" s="245"/>
      <c r="O136" s="245"/>
      <c r="P136" s="246"/>
      <c r="Q136" s="246"/>
      <c r="R136" s="246"/>
      <c r="S136" s="246"/>
      <c r="T136" s="246"/>
      <c r="U136" s="246"/>
    </row>
    <row r="137" spans="10:21" ht="30">
      <c r="J137" s="244"/>
      <c r="K137" s="244"/>
      <c r="N137" s="245"/>
      <c r="O137" s="245"/>
      <c r="P137" s="246"/>
      <c r="Q137" s="246"/>
      <c r="R137" s="246"/>
      <c r="S137" s="246"/>
      <c r="T137" s="246"/>
      <c r="U137" s="246"/>
    </row>
    <row r="138" spans="10:21" ht="30">
      <c r="J138" s="244"/>
      <c r="K138" s="244"/>
      <c r="N138" s="245"/>
      <c r="O138" s="245"/>
      <c r="P138" s="246"/>
      <c r="Q138" s="246"/>
      <c r="R138" s="246"/>
      <c r="S138" s="246"/>
      <c r="T138" s="246"/>
      <c r="U138" s="246"/>
    </row>
    <row r="139" spans="10:21" ht="30">
      <c r="J139" s="244"/>
      <c r="K139" s="244"/>
      <c r="N139" s="245"/>
      <c r="O139" s="245"/>
      <c r="P139" s="246"/>
      <c r="Q139" s="246"/>
      <c r="R139" s="246"/>
      <c r="S139" s="246"/>
      <c r="T139" s="246"/>
      <c r="U139" s="246"/>
    </row>
    <row r="140" spans="10:21" ht="30">
      <c r="J140" s="244"/>
      <c r="K140" s="244"/>
      <c r="N140" s="245"/>
      <c r="O140" s="245"/>
      <c r="P140" s="246"/>
      <c r="Q140" s="246"/>
      <c r="R140" s="246"/>
      <c r="S140" s="246"/>
      <c r="T140" s="246"/>
      <c r="U140" s="246"/>
    </row>
    <row r="141" spans="10:21" ht="30">
      <c r="J141" s="244"/>
      <c r="K141" s="244"/>
      <c r="N141" s="245"/>
      <c r="O141" s="245"/>
      <c r="P141" s="246"/>
      <c r="Q141" s="246"/>
      <c r="R141" s="246"/>
      <c r="S141" s="246"/>
      <c r="T141" s="246"/>
      <c r="U141" s="246"/>
    </row>
    <row r="142" spans="10:21" ht="30">
      <c r="J142" s="244"/>
      <c r="K142" s="244"/>
      <c r="N142" s="245"/>
      <c r="O142" s="245"/>
      <c r="P142" s="246"/>
      <c r="Q142" s="246"/>
      <c r="R142" s="246"/>
      <c r="S142" s="246"/>
      <c r="T142" s="246"/>
      <c r="U142" s="246"/>
    </row>
    <row r="143" spans="10:21" ht="30">
      <c r="J143" s="244"/>
      <c r="K143" s="244"/>
      <c r="N143" s="245"/>
      <c r="O143" s="245"/>
      <c r="P143" s="246"/>
      <c r="Q143" s="246"/>
      <c r="R143" s="246"/>
      <c r="S143" s="246"/>
      <c r="T143" s="246"/>
      <c r="U143" s="246"/>
    </row>
    <row r="144" spans="10:21" ht="30">
      <c r="J144" s="244"/>
      <c r="K144" s="244"/>
      <c r="N144" s="245"/>
      <c r="O144" s="245"/>
      <c r="P144" s="246"/>
      <c r="Q144" s="246"/>
      <c r="R144" s="246"/>
      <c r="S144" s="246"/>
      <c r="T144" s="246"/>
      <c r="U144" s="246"/>
    </row>
    <row r="145" spans="10:21" ht="30">
      <c r="J145" s="244"/>
      <c r="K145" s="244"/>
      <c r="N145" s="245"/>
      <c r="O145" s="245"/>
      <c r="P145" s="246"/>
      <c r="Q145" s="246"/>
      <c r="R145" s="246"/>
      <c r="S145" s="246"/>
      <c r="T145" s="246"/>
      <c r="U145" s="246"/>
    </row>
    <row r="146" spans="10:21" ht="30">
      <c r="J146" s="244"/>
      <c r="K146" s="244"/>
      <c r="N146" s="245"/>
      <c r="O146" s="245"/>
      <c r="P146" s="246"/>
      <c r="Q146" s="246"/>
      <c r="R146" s="246"/>
      <c r="S146" s="246"/>
      <c r="T146" s="246"/>
      <c r="U146" s="246"/>
    </row>
    <row r="147" spans="10:21" ht="30">
      <c r="J147" s="244"/>
      <c r="K147" s="244"/>
      <c r="N147" s="245"/>
      <c r="O147" s="245"/>
      <c r="P147" s="246"/>
      <c r="Q147" s="246"/>
      <c r="R147" s="246"/>
      <c r="S147" s="246"/>
      <c r="T147" s="246"/>
      <c r="U147" s="246"/>
    </row>
    <row r="148" spans="10:21" ht="30">
      <c r="J148" s="244"/>
      <c r="K148" s="244"/>
      <c r="N148" s="245"/>
      <c r="O148" s="245"/>
      <c r="P148" s="246"/>
      <c r="Q148" s="246"/>
      <c r="R148" s="246"/>
      <c r="S148" s="246"/>
      <c r="T148" s="246"/>
      <c r="U148" s="246"/>
    </row>
    <row r="149" spans="10:21" ht="30">
      <c r="J149" s="244"/>
      <c r="K149" s="244"/>
      <c r="N149" s="245"/>
      <c r="O149" s="245"/>
      <c r="P149" s="246"/>
      <c r="Q149" s="246"/>
      <c r="R149" s="246"/>
      <c r="S149" s="246"/>
      <c r="T149" s="246"/>
      <c r="U149" s="246"/>
    </row>
    <row r="150" spans="10:21" ht="30">
      <c r="J150" s="244"/>
      <c r="K150" s="244"/>
      <c r="N150" s="245"/>
      <c r="O150" s="245"/>
      <c r="P150" s="246"/>
      <c r="Q150" s="246"/>
      <c r="R150" s="246"/>
      <c r="S150" s="246"/>
      <c r="T150" s="246"/>
      <c r="U150" s="246"/>
    </row>
    <row r="151" spans="10:21" ht="30">
      <c r="J151" s="244"/>
      <c r="K151" s="244"/>
      <c r="N151" s="245"/>
      <c r="O151" s="245"/>
      <c r="P151" s="246"/>
      <c r="Q151" s="246"/>
      <c r="R151" s="246"/>
      <c r="S151" s="246"/>
      <c r="T151" s="246"/>
      <c r="U151" s="246"/>
    </row>
    <row r="152" spans="10:21" ht="30">
      <c r="J152" s="244"/>
      <c r="K152" s="244"/>
      <c r="N152" s="245"/>
      <c r="O152" s="245"/>
      <c r="P152" s="246"/>
      <c r="Q152" s="246"/>
      <c r="R152" s="246"/>
      <c r="S152" s="246"/>
      <c r="T152" s="246"/>
      <c r="U152" s="246"/>
    </row>
    <row r="153" spans="10:21" ht="30">
      <c r="J153" s="244"/>
      <c r="K153" s="244"/>
      <c r="N153" s="245"/>
      <c r="O153" s="245"/>
      <c r="P153" s="246"/>
      <c r="Q153" s="246"/>
      <c r="R153" s="246"/>
      <c r="S153" s="246"/>
      <c r="T153" s="246"/>
      <c r="U153" s="246"/>
    </row>
    <row r="154" spans="10:21" ht="30">
      <c r="J154" s="244"/>
      <c r="K154" s="244"/>
      <c r="N154" s="245"/>
      <c r="O154" s="245"/>
      <c r="P154" s="246"/>
      <c r="Q154" s="246"/>
      <c r="R154" s="246"/>
      <c r="S154" s="246"/>
      <c r="T154" s="246"/>
      <c r="U154" s="246"/>
    </row>
    <row r="155" spans="10:21" ht="30">
      <c r="J155" s="244"/>
      <c r="K155" s="244"/>
      <c r="N155" s="245"/>
      <c r="O155" s="245"/>
      <c r="P155" s="246"/>
      <c r="Q155" s="246"/>
      <c r="R155" s="246"/>
      <c r="S155" s="246"/>
      <c r="T155" s="246"/>
      <c r="U155" s="246"/>
    </row>
    <row r="156" spans="10:21" ht="30">
      <c r="J156" s="244"/>
      <c r="K156" s="244"/>
      <c r="N156" s="245"/>
      <c r="O156" s="245"/>
      <c r="P156" s="246"/>
      <c r="Q156" s="246"/>
      <c r="R156" s="246"/>
      <c r="S156" s="246"/>
      <c r="T156" s="246"/>
      <c r="U156" s="246"/>
    </row>
    <row r="157" spans="10:21" ht="30">
      <c r="J157" s="244"/>
      <c r="K157" s="244"/>
      <c r="N157" s="245"/>
      <c r="O157" s="245"/>
      <c r="P157" s="246"/>
      <c r="Q157" s="246"/>
      <c r="R157" s="246"/>
      <c r="S157" s="246"/>
      <c r="T157" s="246"/>
      <c r="U157" s="246"/>
    </row>
    <row r="158" spans="10:21" ht="30">
      <c r="J158" s="244"/>
      <c r="K158" s="244"/>
      <c r="N158" s="245"/>
      <c r="O158" s="245"/>
      <c r="P158" s="246"/>
      <c r="Q158" s="246"/>
      <c r="R158" s="246"/>
      <c r="S158" s="246"/>
      <c r="T158" s="246"/>
      <c r="U158" s="246"/>
    </row>
    <row r="159" spans="10:21" ht="30">
      <c r="J159" s="244"/>
      <c r="K159" s="244"/>
      <c r="N159" s="245"/>
      <c r="O159" s="245"/>
      <c r="P159" s="246"/>
      <c r="Q159" s="246"/>
      <c r="R159" s="246"/>
      <c r="S159" s="246"/>
      <c r="T159" s="246"/>
      <c r="U159" s="246"/>
    </row>
    <row r="160" spans="10:21" ht="30">
      <c r="J160" s="244"/>
      <c r="K160" s="244"/>
      <c r="N160" s="245"/>
      <c r="O160" s="245"/>
      <c r="P160" s="246"/>
      <c r="Q160" s="246"/>
      <c r="R160" s="246"/>
      <c r="S160" s="246"/>
      <c r="T160" s="246"/>
      <c r="U160" s="246"/>
    </row>
    <row r="161" spans="10:21" ht="30">
      <c r="J161" s="244"/>
      <c r="K161" s="244"/>
      <c r="N161" s="245"/>
      <c r="O161" s="245"/>
      <c r="P161" s="246"/>
      <c r="Q161" s="246"/>
      <c r="R161" s="246"/>
      <c r="S161" s="246"/>
      <c r="T161" s="246"/>
      <c r="U161" s="246"/>
    </row>
    <row r="162" spans="10:21" ht="30">
      <c r="J162" s="244"/>
      <c r="K162" s="244"/>
      <c r="N162" s="245"/>
      <c r="O162" s="245"/>
      <c r="P162" s="246"/>
      <c r="Q162" s="246"/>
      <c r="R162" s="246"/>
      <c r="S162" s="246"/>
      <c r="T162" s="246"/>
      <c r="U162" s="246"/>
    </row>
    <row r="163" spans="10:21" ht="30">
      <c r="J163" s="244"/>
      <c r="K163" s="244"/>
      <c r="N163" s="245"/>
      <c r="O163" s="245"/>
      <c r="P163" s="246"/>
      <c r="Q163" s="246"/>
      <c r="R163" s="246"/>
      <c r="S163" s="246"/>
      <c r="T163" s="246"/>
      <c r="U163" s="246"/>
    </row>
    <row r="164" spans="10:21" ht="30">
      <c r="J164" s="244"/>
      <c r="K164" s="244"/>
      <c r="N164" s="245"/>
      <c r="O164" s="245"/>
      <c r="P164" s="246"/>
      <c r="Q164" s="246"/>
      <c r="R164" s="246"/>
      <c r="S164" s="246"/>
      <c r="T164" s="246"/>
      <c r="U164" s="246"/>
    </row>
    <row r="165" spans="10:21" ht="30">
      <c r="J165" s="244"/>
      <c r="K165" s="244"/>
      <c r="N165" s="245"/>
      <c r="O165" s="245"/>
      <c r="P165" s="246"/>
      <c r="Q165" s="246"/>
      <c r="R165" s="246"/>
      <c r="S165" s="246"/>
      <c r="T165" s="246"/>
      <c r="U165" s="246"/>
    </row>
    <row r="166" spans="10:21" ht="30">
      <c r="J166" s="244"/>
      <c r="K166" s="244"/>
      <c r="N166" s="245"/>
      <c r="O166" s="245"/>
      <c r="P166" s="246"/>
      <c r="Q166" s="246"/>
      <c r="R166" s="246"/>
      <c r="S166" s="246"/>
      <c r="T166" s="246"/>
      <c r="U166" s="246"/>
    </row>
    <row r="167" spans="10:21" ht="30">
      <c r="J167" s="244"/>
      <c r="K167" s="244"/>
      <c r="N167" s="245"/>
      <c r="O167" s="245"/>
      <c r="P167" s="246"/>
      <c r="Q167" s="246"/>
      <c r="R167" s="246"/>
      <c r="S167" s="246"/>
      <c r="T167" s="246"/>
      <c r="U167" s="246"/>
    </row>
    <row r="168" spans="10:21" ht="30">
      <c r="J168" s="244"/>
      <c r="K168" s="244"/>
      <c r="N168" s="245"/>
      <c r="O168" s="245"/>
      <c r="P168" s="246"/>
      <c r="Q168" s="246"/>
      <c r="R168" s="246"/>
      <c r="S168" s="246"/>
      <c r="T168" s="246"/>
      <c r="U168" s="246"/>
    </row>
    <row r="169" spans="10:21" ht="30">
      <c r="J169" s="244"/>
      <c r="K169" s="244"/>
      <c r="N169" s="245"/>
      <c r="O169" s="245"/>
      <c r="P169" s="246"/>
      <c r="Q169" s="246"/>
      <c r="R169" s="246"/>
      <c r="S169" s="246"/>
      <c r="T169" s="246"/>
      <c r="U169" s="246"/>
    </row>
    <row r="170" spans="10:21" ht="30">
      <c r="J170" s="244"/>
      <c r="K170" s="244"/>
      <c r="N170" s="245"/>
      <c r="O170" s="245"/>
      <c r="P170" s="246"/>
      <c r="Q170" s="246"/>
      <c r="R170" s="246"/>
      <c r="S170" s="246"/>
      <c r="T170" s="246"/>
      <c r="U170" s="246"/>
    </row>
    <row r="171" spans="10:21" ht="30">
      <c r="J171" s="244"/>
      <c r="K171" s="244"/>
      <c r="N171" s="245"/>
      <c r="O171" s="245"/>
      <c r="P171" s="246"/>
      <c r="Q171" s="246"/>
      <c r="R171" s="246"/>
      <c r="S171" s="246"/>
      <c r="T171" s="246"/>
      <c r="U171" s="246"/>
    </row>
    <row r="172" spans="10:21" ht="30">
      <c r="J172" s="244"/>
      <c r="K172" s="244"/>
      <c r="N172" s="245"/>
      <c r="O172" s="245"/>
      <c r="P172" s="246"/>
      <c r="Q172" s="246"/>
      <c r="R172" s="246"/>
      <c r="S172" s="246"/>
      <c r="T172" s="246"/>
      <c r="U172" s="246"/>
    </row>
    <row r="173" spans="14:21" ht="21">
      <c r="N173" s="245"/>
      <c r="O173" s="245"/>
      <c r="P173" s="246"/>
      <c r="Q173" s="246"/>
      <c r="R173" s="246"/>
      <c r="S173" s="246"/>
      <c r="T173" s="246"/>
      <c r="U173" s="246"/>
    </row>
    <row r="174" spans="14:21" ht="21">
      <c r="N174" s="245"/>
      <c r="O174" s="245"/>
      <c r="P174" s="246"/>
      <c r="Q174" s="246"/>
      <c r="R174" s="246"/>
      <c r="S174" s="246"/>
      <c r="T174" s="246"/>
      <c r="U174" s="246"/>
    </row>
    <row r="175" spans="14:21" ht="21">
      <c r="N175" s="245"/>
      <c r="O175" s="245"/>
      <c r="P175" s="246"/>
      <c r="Q175" s="246"/>
      <c r="R175" s="246"/>
      <c r="S175" s="246"/>
      <c r="T175" s="246"/>
      <c r="U175" s="246"/>
    </row>
    <row r="176" spans="14:21" ht="21">
      <c r="N176" s="245"/>
      <c r="O176" s="245"/>
      <c r="P176" s="246"/>
      <c r="Q176" s="246"/>
      <c r="R176" s="246"/>
      <c r="S176" s="246"/>
      <c r="T176" s="246"/>
      <c r="U176" s="246"/>
    </row>
    <row r="177" spans="14:21" ht="21">
      <c r="N177" s="245"/>
      <c r="O177" s="245"/>
      <c r="P177" s="246"/>
      <c r="Q177" s="246"/>
      <c r="R177" s="246"/>
      <c r="S177" s="246"/>
      <c r="T177" s="246"/>
      <c r="U177" s="246"/>
    </row>
    <row r="178" spans="14:21" ht="21">
      <c r="N178" s="245"/>
      <c r="O178" s="245"/>
      <c r="P178" s="246"/>
      <c r="Q178" s="246"/>
      <c r="R178" s="246"/>
      <c r="S178" s="246"/>
      <c r="T178" s="246"/>
      <c r="U178" s="246"/>
    </row>
    <row r="179" spans="14:21" ht="21">
      <c r="N179" s="245"/>
      <c r="O179" s="245"/>
      <c r="P179" s="246"/>
      <c r="Q179" s="246"/>
      <c r="R179" s="246"/>
      <c r="S179" s="246"/>
      <c r="T179" s="246"/>
      <c r="U179" s="246"/>
    </row>
    <row r="180" spans="14:21" ht="21">
      <c r="N180" s="245"/>
      <c r="O180" s="245"/>
      <c r="P180" s="246"/>
      <c r="Q180" s="246"/>
      <c r="R180" s="246"/>
      <c r="S180" s="246"/>
      <c r="T180" s="246"/>
      <c r="U180" s="246"/>
    </row>
    <row r="181" spans="14:21" ht="21">
      <c r="N181" s="245"/>
      <c r="O181" s="245"/>
      <c r="P181" s="246"/>
      <c r="Q181" s="246"/>
      <c r="R181" s="246"/>
      <c r="S181" s="246"/>
      <c r="T181" s="246"/>
      <c r="U181" s="246"/>
    </row>
    <row r="182" spans="14:21" ht="21">
      <c r="N182" s="245"/>
      <c r="O182" s="245"/>
      <c r="P182" s="246"/>
      <c r="Q182" s="246"/>
      <c r="R182" s="246"/>
      <c r="S182" s="246"/>
      <c r="T182" s="246"/>
      <c r="U182" s="246"/>
    </row>
    <row r="183" spans="14:21" ht="21">
      <c r="N183" s="245"/>
      <c r="O183" s="245"/>
      <c r="P183" s="246"/>
      <c r="Q183" s="246"/>
      <c r="R183" s="246"/>
      <c r="S183" s="246"/>
      <c r="T183" s="246"/>
      <c r="U183" s="246"/>
    </row>
    <row r="184" spans="14:21" ht="21">
      <c r="N184" s="245"/>
      <c r="O184" s="245"/>
      <c r="P184" s="246"/>
      <c r="Q184" s="246"/>
      <c r="R184" s="246"/>
      <c r="S184" s="246"/>
      <c r="T184" s="246"/>
      <c r="U184" s="246"/>
    </row>
    <row r="185" spans="14:21" ht="21">
      <c r="N185" s="245"/>
      <c r="O185" s="245"/>
      <c r="P185" s="246"/>
      <c r="Q185" s="246"/>
      <c r="R185" s="246"/>
      <c r="S185" s="246"/>
      <c r="T185" s="246"/>
      <c r="U185" s="246"/>
    </row>
    <row r="186" spans="14:21" ht="21">
      <c r="N186" s="245"/>
      <c r="O186" s="245"/>
      <c r="P186" s="246"/>
      <c r="Q186" s="246"/>
      <c r="R186" s="246"/>
      <c r="S186" s="246"/>
      <c r="T186" s="246"/>
      <c r="U186" s="246"/>
    </row>
    <row r="187" spans="14:21" ht="21">
      <c r="N187" s="245"/>
      <c r="O187" s="245"/>
      <c r="P187" s="246"/>
      <c r="Q187" s="246"/>
      <c r="R187" s="246"/>
      <c r="S187" s="246"/>
      <c r="T187" s="246"/>
      <c r="U187" s="246"/>
    </row>
    <row r="188" spans="14:21" ht="21">
      <c r="N188" s="245"/>
      <c r="O188" s="245"/>
      <c r="P188" s="246"/>
      <c r="Q188" s="246"/>
      <c r="R188" s="246"/>
      <c r="S188" s="246"/>
      <c r="T188" s="246"/>
      <c r="U188" s="246"/>
    </row>
    <row r="189" spans="14:21" ht="21">
      <c r="N189" s="245"/>
      <c r="O189" s="245"/>
      <c r="P189" s="246"/>
      <c r="Q189" s="246"/>
      <c r="R189" s="246"/>
      <c r="S189" s="246"/>
      <c r="T189" s="246"/>
      <c r="U189" s="246"/>
    </row>
    <row r="190" spans="14:21" ht="21">
      <c r="N190" s="245"/>
      <c r="O190" s="245"/>
      <c r="P190" s="246"/>
      <c r="Q190" s="246"/>
      <c r="R190" s="246"/>
      <c r="S190" s="246"/>
      <c r="T190" s="246"/>
      <c r="U190" s="246"/>
    </row>
    <row r="191" spans="14:21" ht="21">
      <c r="N191" s="245"/>
      <c r="O191" s="245"/>
      <c r="P191" s="246"/>
      <c r="Q191" s="246"/>
      <c r="R191" s="246"/>
      <c r="S191" s="246"/>
      <c r="T191" s="246"/>
      <c r="U191" s="246"/>
    </row>
    <row r="192" spans="14:21" ht="21">
      <c r="N192" s="245"/>
      <c r="O192" s="245"/>
      <c r="P192" s="246"/>
      <c r="Q192" s="246"/>
      <c r="R192" s="246"/>
      <c r="S192" s="246"/>
      <c r="T192" s="246"/>
      <c r="U192" s="246"/>
    </row>
    <row r="193" spans="14:21" ht="21">
      <c r="N193" s="245"/>
      <c r="O193" s="245"/>
      <c r="P193" s="246"/>
      <c r="Q193" s="246"/>
      <c r="R193" s="246"/>
      <c r="S193" s="246"/>
      <c r="T193" s="246"/>
      <c r="U193" s="246"/>
    </row>
    <row r="194" spans="14:21" ht="21">
      <c r="N194" s="245"/>
      <c r="O194" s="245"/>
      <c r="P194" s="246"/>
      <c r="Q194" s="246"/>
      <c r="R194" s="246"/>
      <c r="S194" s="246"/>
      <c r="T194" s="246"/>
      <c r="U194" s="246"/>
    </row>
    <row r="195" spans="14:21" ht="21">
      <c r="N195" s="245"/>
      <c r="O195" s="245"/>
      <c r="P195" s="246"/>
      <c r="Q195" s="246"/>
      <c r="R195" s="246"/>
      <c r="S195" s="246"/>
      <c r="T195" s="246"/>
      <c r="U195" s="246"/>
    </row>
    <row r="196" spans="14:21" ht="21">
      <c r="N196" s="245"/>
      <c r="O196" s="245"/>
      <c r="P196" s="246"/>
      <c r="Q196" s="246"/>
      <c r="R196" s="246"/>
      <c r="S196" s="246"/>
      <c r="T196" s="246"/>
      <c r="U196" s="246"/>
    </row>
    <row r="197" spans="14:21" ht="21">
      <c r="N197" s="245"/>
      <c r="O197" s="245"/>
      <c r="P197" s="246"/>
      <c r="Q197" s="246"/>
      <c r="R197" s="246"/>
      <c r="S197" s="246"/>
      <c r="T197" s="246"/>
      <c r="U197" s="246"/>
    </row>
    <row r="198" spans="14:21" ht="21">
      <c r="N198" s="245"/>
      <c r="O198" s="245"/>
      <c r="P198" s="246"/>
      <c r="Q198" s="246"/>
      <c r="R198" s="246"/>
      <c r="S198" s="246"/>
      <c r="T198" s="246"/>
      <c r="U198" s="246"/>
    </row>
    <row r="199" spans="14:21" ht="21">
      <c r="N199" s="245"/>
      <c r="O199" s="245"/>
      <c r="P199" s="246"/>
      <c r="Q199" s="246"/>
      <c r="R199" s="246"/>
      <c r="S199" s="246"/>
      <c r="T199" s="246"/>
      <c r="U199" s="246"/>
    </row>
    <row r="200" spans="14:21" ht="21">
      <c r="N200" s="245"/>
      <c r="O200" s="245"/>
      <c r="P200" s="246"/>
      <c r="Q200" s="246"/>
      <c r="R200" s="246"/>
      <c r="S200" s="246"/>
      <c r="T200" s="246"/>
      <c r="U200" s="246"/>
    </row>
    <row r="201" spans="14:21" ht="21">
      <c r="N201" s="245"/>
      <c r="O201" s="245"/>
      <c r="P201" s="246"/>
      <c r="Q201" s="246"/>
      <c r="R201" s="246"/>
      <c r="S201" s="246"/>
      <c r="T201" s="246"/>
      <c r="U201" s="246"/>
    </row>
    <row r="202" spans="14:21" ht="21">
      <c r="N202" s="245"/>
      <c r="O202" s="245"/>
      <c r="P202" s="246"/>
      <c r="Q202" s="246"/>
      <c r="R202" s="246"/>
      <c r="S202" s="246"/>
      <c r="T202" s="246"/>
      <c r="U202" s="246"/>
    </row>
    <row r="203" spans="14:21" ht="21">
      <c r="N203" s="245"/>
      <c r="O203" s="245"/>
      <c r="P203" s="246"/>
      <c r="Q203" s="246"/>
      <c r="R203" s="246"/>
      <c r="S203" s="246"/>
      <c r="T203" s="246"/>
      <c r="U203" s="246"/>
    </row>
    <row r="204" spans="14:21" ht="21">
      <c r="N204" s="245"/>
      <c r="O204" s="245"/>
      <c r="P204" s="246"/>
      <c r="Q204" s="246"/>
      <c r="R204" s="246"/>
      <c r="S204" s="246"/>
      <c r="T204" s="246"/>
      <c r="U204" s="246"/>
    </row>
    <row r="205" spans="14:21" ht="21">
      <c r="N205" s="245"/>
      <c r="O205" s="245"/>
      <c r="P205" s="246"/>
      <c r="Q205" s="246"/>
      <c r="R205" s="246"/>
      <c r="S205" s="246"/>
      <c r="T205" s="246"/>
      <c r="U205" s="246"/>
    </row>
    <row r="206" spans="14:21" ht="21">
      <c r="N206" s="245"/>
      <c r="O206" s="245"/>
      <c r="P206" s="246"/>
      <c r="Q206" s="246"/>
      <c r="R206" s="246"/>
      <c r="S206" s="246"/>
      <c r="T206" s="246"/>
      <c r="U206" s="246"/>
    </row>
    <row r="207" spans="14:21" ht="21">
      <c r="N207" s="245"/>
      <c r="O207" s="245"/>
      <c r="P207" s="246"/>
      <c r="Q207" s="246"/>
      <c r="R207" s="246"/>
      <c r="S207" s="246"/>
      <c r="T207" s="246"/>
      <c r="U207" s="246"/>
    </row>
    <row r="208" spans="14:21" ht="21">
      <c r="N208" s="245"/>
      <c r="O208" s="245"/>
      <c r="P208" s="246"/>
      <c r="Q208" s="246"/>
      <c r="R208" s="246"/>
      <c r="S208" s="246"/>
      <c r="T208" s="246"/>
      <c r="U208" s="246"/>
    </row>
    <row r="209" spans="14:21" ht="21">
      <c r="N209" s="245"/>
      <c r="O209" s="245"/>
      <c r="P209" s="246"/>
      <c r="Q209" s="246"/>
      <c r="R209" s="246"/>
      <c r="S209" s="246"/>
      <c r="T209" s="246"/>
      <c r="U209" s="246"/>
    </row>
    <row r="210" spans="14:21" ht="21">
      <c r="N210" s="245"/>
      <c r="O210" s="245"/>
      <c r="P210" s="246"/>
      <c r="Q210" s="246"/>
      <c r="R210" s="246"/>
      <c r="S210" s="246"/>
      <c r="T210" s="246"/>
      <c r="U210" s="246"/>
    </row>
    <row r="211" spans="14:21" ht="21">
      <c r="N211" s="245"/>
      <c r="O211" s="245"/>
      <c r="P211" s="246"/>
      <c r="Q211" s="246"/>
      <c r="R211" s="246"/>
      <c r="S211" s="246"/>
      <c r="T211" s="246"/>
      <c r="U211" s="246"/>
    </row>
    <row r="212" spans="14:21" ht="21">
      <c r="N212" s="245"/>
      <c r="O212" s="245"/>
      <c r="P212" s="246"/>
      <c r="Q212" s="246"/>
      <c r="R212" s="246"/>
      <c r="S212" s="246"/>
      <c r="T212" s="246"/>
      <c r="U212" s="246"/>
    </row>
    <row r="213" spans="14:21" ht="21">
      <c r="N213" s="245"/>
      <c r="O213" s="245"/>
      <c r="P213" s="246"/>
      <c r="Q213" s="246"/>
      <c r="R213" s="246"/>
      <c r="S213" s="246"/>
      <c r="T213" s="246"/>
      <c r="U213" s="246"/>
    </row>
  </sheetData>
  <sheetProtection/>
  <mergeCells count="26">
    <mergeCell ref="K29:L29"/>
    <mergeCell ref="A30:L30"/>
    <mergeCell ref="A21:B22"/>
    <mergeCell ref="G21:J22"/>
    <mergeCell ref="K21:K22"/>
    <mergeCell ref="L21:L22"/>
    <mergeCell ref="A27:B29"/>
    <mergeCell ref="C27:D27"/>
    <mergeCell ref="K27:L27"/>
    <mergeCell ref="G28:I28"/>
    <mergeCell ref="K28:L28"/>
    <mergeCell ref="G29:I29"/>
    <mergeCell ref="G7:J8"/>
    <mergeCell ref="K7:K8"/>
    <mergeCell ref="L7:L8"/>
    <mergeCell ref="P7:T7"/>
    <mergeCell ref="G14:J15"/>
    <mergeCell ref="K14:K15"/>
    <mergeCell ref="L14:L15"/>
    <mergeCell ref="H1:L1"/>
    <mergeCell ref="H2:H3"/>
    <mergeCell ref="C4:D4"/>
    <mergeCell ref="E4:H4"/>
    <mergeCell ref="C5:D5"/>
    <mergeCell ref="E5:H5"/>
    <mergeCell ref="I5:J5"/>
  </mergeCells>
  <conditionalFormatting sqref="E4:H6 K3:K4 G27 G28:I28">
    <cfRule type="cellIs" priority="21" dxfId="20" operator="equal" stopIfTrue="1">
      <formula>0</formula>
    </cfRule>
  </conditionalFormatting>
  <conditionalFormatting sqref="A9:A13 A16:A20 A23:A26">
    <cfRule type="cellIs" priority="20" dxfId="19" operator="greaterThan" stopIfTrue="1">
      <formula>0</formula>
    </cfRule>
  </conditionalFormatting>
  <conditionalFormatting sqref="U9 U23">
    <cfRule type="expression" priority="19" dxfId="3" stopIfTrue="1">
      <formula>T10&lt;&gt;U9</formula>
    </cfRule>
  </conditionalFormatting>
  <conditionalFormatting sqref="T10">
    <cfRule type="expression" priority="18" dxfId="3" stopIfTrue="1">
      <formula>$T$10&lt;&gt;$U$9</formula>
    </cfRule>
  </conditionalFormatting>
  <conditionalFormatting sqref="T11 V9">
    <cfRule type="expression" priority="17" dxfId="5" stopIfTrue="1">
      <formula>$V$9&lt;&gt;$T$11</formula>
    </cfRule>
  </conditionalFormatting>
  <conditionalFormatting sqref="W9 T12:T13">
    <cfRule type="expression" priority="16" dxfId="4" stopIfTrue="1">
      <formula>$W$9&lt;&gt;$T$12</formula>
    </cfRule>
  </conditionalFormatting>
  <conditionalFormatting sqref="U11 V10">
    <cfRule type="expression" priority="15" dxfId="2" stopIfTrue="1">
      <formula>$V$10&lt;&gt;$U$11</formula>
    </cfRule>
  </conditionalFormatting>
  <conditionalFormatting sqref="U12:U13 W10">
    <cfRule type="expression" priority="14" dxfId="1" stopIfTrue="1">
      <formula>$W$10&lt;&gt;$U$12</formula>
    </cfRule>
  </conditionalFormatting>
  <conditionalFormatting sqref="W11 V12:V13">
    <cfRule type="expression" priority="13" dxfId="0" stopIfTrue="1">
      <formula>$W$11&lt;&gt;$V$12</formula>
    </cfRule>
  </conditionalFormatting>
  <conditionalFormatting sqref="U16 T17">
    <cfRule type="expression" priority="12" dxfId="3" stopIfTrue="1">
      <formula>$T$17&lt;&gt;$U$16</formula>
    </cfRule>
  </conditionalFormatting>
  <conditionalFormatting sqref="V16 T18">
    <cfRule type="expression" priority="11" dxfId="5" stopIfTrue="1">
      <formula>$V$16&lt;&gt;$T$18</formula>
    </cfRule>
  </conditionalFormatting>
  <conditionalFormatting sqref="W16 T19:T20">
    <cfRule type="expression" priority="10" dxfId="4" stopIfTrue="1">
      <formula>$W$16&lt;&gt;$T$19</formula>
    </cfRule>
  </conditionalFormatting>
  <conditionalFormatting sqref="V17 U18">
    <cfRule type="expression" priority="9" dxfId="2" stopIfTrue="1">
      <formula>$V$17&lt;&gt;$U$18</formula>
    </cfRule>
  </conditionalFormatting>
  <conditionalFormatting sqref="W17 U19:U20">
    <cfRule type="expression" priority="8" dxfId="1" stopIfTrue="1">
      <formula>$W$17&lt;&gt;$U$19</formula>
    </cfRule>
  </conditionalFormatting>
  <conditionalFormatting sqref="W18 V19:V20">
    <cfRule type="expression" priority="7" dxfId="0" stopIfTrue="1">
      <formula>$W$18&lt;&gt;$V$19</formula>
    </cfRule>
  </conditionalFormatting>
  <conditionalFormatting sqref="V23 T25">
    <cfRule type="expression" priority="6" dxfId="5" stopIfTrue="1">
      <formula>$V$23&lt;&gt;$T$25</formula>
    </cfRule>
  </conditionalFormatting>
  <conditionalFormatting sqref="W23 T26">
    <cfRule type="expression" priority="5" dxfId="4" stopIfTrue="1">
      <formula>$W$23&lt;&gt;$T$26</formula>
    </cfRule>
  </conditionalFormatting>
  <conditionalFormatting sqref="T24">
    <cfRule type="expression" priority="4" dxfId="3" stopIfTrue="1">
      <formula>U23&lt;&gt;T24</formula>
    </cfRule>
  </conditionalFormatting>
  <conditionalFormatting sqref="V24 U25">
    <cfRule type="expression" priority="3" dxfId="2" stopIfTrue="1">
      <formula>$V$24&lt;&gt;$U$25</formula>
    </cfRule>
  </conditionalFormatting>
  <conditionalFormatting sqref="W24 U26">
    <cfRule type="expression" priority="2" dxfId="1" stopIfTrue="1">
      <formula>$W$24&lt;&gt;$U$26</formula>
    </cfRule>
  </conditionalFormatting>
  <conditionalFormatting sqref="W25 V26">
    <cfRule type="expression" priority="1" dxfId="0" stopIfTrue="1">
      <formula>$W$25&lt;&gt;$V$26</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2.xml><?xml version="1.0" encoding="utf-8"?>
<worksheet xmlns="http://schemas.openxmlformats.org/spreadsheetml/2006/main" xmlns:r="http://schemas.openxmlformats.org/officeDocument/2006/relationships">
  <dimension ref="A1:M39"/>
  <sheetViews>
    <sheetView tabSelected="1" zoomScalePageLayoutView="0" workbookViewId="0" topLeftCell="A10">
      <selection activeCell="L28" sqref="L28"/>
    </sheetView>
  </sheetViews>
  <sheetFormatPr defaultColWidth="9.140625" defaultRowHeight="12.75"/>
  <cols>
    <col min="1" max="1" width="10.8515625" style="10" customWidth="1"/>
    <col min="2" max="2" width="11.421875" style="10" customWidth="1"/>
    <col min="3" max="3" width="10.57421875" style="10" customWidth="1"/>
    <col min="4" max="4" width="12.00390625" style="10" customWidth="1"/>
    <col min="5" max="5" width="3.7109375" style="10" customWidth="1"/>
    <col min="6" max="6" width="11.00390625" style="10" customWidth="1"/>
    <col min="7" max="7" width="7.00390625" style="10" customWidth="1"/>
    <col min="8" max="8" width="9.140625" style="10" customWidth="1"/>
    <col min="9" max="9" width="11.8515625" style="10" customWidth="1"/>
    <col min="10" max="10" width="11.57421875" style="10" customWidth="1"/>
    <col min="11" max="11" width="12.57421875" style="10" customWidth="1"/>
    <col min="12" max="12" width="13.28125" style="10" customWidth="1"/>
    <col min="13" max="16384" width="9.140625" style="10" customWidth="1"/>
  </cols>
  <sheetData>
    <row r="1" spans="1:13" ht="20.25">
      <c r="A1" s="1"/>
      <c r="B1" s="1"/>
      <c r="C1" s="2"/>
      <c r="D1" s="3"/>
      <c r="E1" s="4" t="s">
        <v>42</v>
      </c>
      <c r="F1" s="5"/>
      <c r="G1" s="6"/>
      <c r="H1" s="7"/>
      <c r="I1" s="7"/>
      <c r="J1" s="8"/>
      <c r="K1" s="8" t="s">
        <v>0</v>
      </c>
      <c r="L1" s="5"/>
      <c r="M1" s="9"/>
    </row>
    <row r="2" spans="1:13" ht="15.75">
      <c r="A2" s="1"/>
      <c r="B2" s="1"/>
      <c r="C2" s="2"/>
      <c r="D2" s="11"/>
      <c r="E2" s="12"/>
      <c r="F2" s="113"/>
      <c r="G2" s="112" t="s">
        <v>68</v>
      </c>
      <c r="H2" s="112"/>
      <c r="I2" s="114"/>
      <c r="J2" s="13"/>
      <c r="K2" s="14"/>
      <c r="L2" s="14"/>
      <c r="M2" s="9"/>
    </row>
    <row r="3" spans="1:13" ht="12.75">
      <c r="A3" s="1"/>
      <c r="B3" s="1"/>
      <c r="C3" s="2"/>
      <c r="D3" s="15" t="s">
        <v>2</v>
      </c>
      <c r="E3" s="15"/>
      <c r="F3" s="16" t="s">
        <v>3</v>
      </c>
      <c r="G3" s="15"/>
      <c r="H3" s="16"/>
      <c r="I3" s="15" t="s">
        <v>4</v>
      </c>
      <c r="J3" s="17"/>
      <c r="K3" s="16"/>
      <c r="L3" s="18" t="s">
        <v>5</v>
      </c>
      <c r="M3" s="9"/>
    </row>
    <row r="4" spans="1:13" ht="13.5" thickBot="1">
      <c r="A4" s="19"/>
      <c r="B4" s="19"/>
      <c r="C4" s="20"/>
      <c r="D4" s="21" t="s">
        <v>6</v>
      </c>
      <c r="E4" s="21"/>
      <c r="F4" s="23"/>
      <c r="G4" s="23"/>
      <c r="H4" s="24"/>
      <c r="I4" s="25"/>
      <c r="J4" s="26"/>
      <c r="K4" s="27"/>
      <c r="L4" s="22" t="s">
        <v>7</v>
      </c>
      <c r="M4" s="9"/>
    </row>
    <row r="5" spans="1:12" ht="12.75">
      <c r="A5" s="28"/>
      <c r="B5" s="28"/>
      <c r="C5" s="29"/>
      <c r="D5" s="28"/>
      <c r="E5" s="28"/>
      <c r="F5" s="30" t="s">
        <v>8</v>
      </c>
      <c r="G5" s="30" t="s">
        <v>9</v>
      </c>
      <c r="H5" s="30" t="s">
        <v>3</v>
      </c>
      <c r="I5" s="28"/>
      <c r="J5" s="28"/>
      <c r="K5" s="28"/>
      <c r="L5" s="28"/>
    </row>
    <row r="6" spans="1:12" ht="12.75">
      <c r="A6" s="1"/>
      <c r="B6" s="1"/>
      <c r="C6" s="2"/>
      <c r="D6" s="31"/>
      <c r="E6" s="32"/>
      <c r="F6" s="31"/>
      <c r="G6" s="31"/>
      <c r="H6" s="31"/>
      <c r="I6" s="1"/>
      <c r="J6" s="1"/>
      <c r="K6" s="1"/>
      <c r="L6" s="1"/>
    </row>
    <row r="7" spans="1:12" ht="15">
      <c r="A7" s="1"/>
      <c r="B7" s="31"/>
      <c r="C7" s="33"/>
      <c r="D7" s="34"/>
      <c r="E7" s="35">
        <v>1</v>
      </c>
      <c r="F7" s="133" t="s">
        <v>70</v>
      </c>
      <c r="G7" s="36"/>
      <c r="H7" s="36"/>
      <c r="I7" s="33"/>
      <c r="J7" s="33"/>
      <c r="K7" s="33"/>
      <c r="L7" s="1"/>
    </row>
    <row r="8" spans="1:12" ht="15">
      <c r="A8" s="37"/>
      <c r="B8" s="38"/>
      <c r="C8" s="39"/>
      <c r="D8" s="40"/>
      <c r="E8" s="41"/>
      <c r="F8" s="42"/>
      <c r="G8" s="42"/>
      <c r="H8" s="43"/>
      <c r="I8" s="132" t="s">
        <v>70</v>
      </c>
      <c r="J8" s="38"/>
      <c r="K8" s="38"/>
      <c r="L8" s="37"/>
    </row>
    <row r="9" spans="1:12" ht="13.5">
      <c r="A9" s="37"/>
      <c r="B9" s="38"/>
      <c r="C9" s="45"/>
      <c r="D9" s="38"/>
      <c r="E9" s="46" t="s">
        <v>10</v>
      </c>
      <c r="F9" s="47"/>
      <c r="G9" s="47"/>
      <c r="H9" s="48"/>
      <c r="I9" s="39"/>
      <c r="J9" s="49"/>
      <c r="K9" s="38"/>
      <c r="L9" s="37"/>
    </row>
    <row r="10" spans="1:12" ht="12.75">
      <c r="A10" s="37"/>
      <c r="B10" s="38"/>
      <c r="C10" s="50"/>
      <c r="D10" s="49"/>
      <c r="E10" s="51"/>
      <c r="F10" s="37"/>
      <c r="G10" s="42"/>
      <c r="H10" s="52"/>
      <c r="I10" s="45"/>
      <c r="J10" s="44" t="s">
        <v>189</v>
      </c>
      <c r="K10" s="38"/>
      <c r="L10" s="37"/>
    </row>
    <row r="11" spans="1:12" ht="15.75" customHeight="1">
      <c r="A11" s="37"/>
      <c r="B11" s="53"/>
      <c r="C11" s="54"/>
      <c r="D11" s="38"/>
      <c r="E11" s="55" t="s">
        <v>11</v>
      </c>
      <c r="F11" s="36"/>
      <c r="G11" s="36"/>
      <c r="H11" s="36"/>
      <c r="I11" s="39"/>
      <c r="J11" s="56"/>
      <c r="K11" s="49"/>
      <c r="L11" s="37"/>
    </row>
    <row r="12" spans="1:12" ht="12.75">
      <c r="A12" s="37"/>
      <c r="B12" s="53"/>
      <c r="C12" s="45"/>
      <c r="D12" s="57"/>
      <c r="E12" s="58"/>
      <c r="F12" s="37"/>
      <c r="G12" s="42"/>
      <c r="H12" s="43"/>
      <c r="I12" s="44"/>
      <c r="J12" s="59"/>
      <c r="K12" s="38"/>
      <c r="L12" s="37"/>
    </row>
    <row r="13" spans="1:12" ht="12.75">
      <c r="A13" s="37"/>
      <c r="B13" s="53"/>
      <c r="C13" s="39"/>
      <c r="D13" s="38"/>
      <c r="E13" s="60" t="s">
        <v>12</v>
      </c>
      <c r="F13" s="36"/>
      <c r="G13" s="36"/>
      <c r="H13" s="36"/>
      <c r="I13" s="61"/>
      <c r="J13" s="45"/>
      <c r="K13" s="38"/>
      <c r="L13" s="37"/>
    </row>
    <row r="14" spans="1:12" ht="12.75">
      <c r="A14" s="37"/>
      <c r="B14" s="44" t="s">
        <v>195</v>
      </c>
      <c r="C14" s="63"/>
      <c r="D14" s="38"/>
      <c r="E14" s="51"/>
      <c r="F14" s="42"/>
      <c r="G14" s="42"/>
      <c r="H14" s="52"/>
      <c r="I14" s="39"/>
      <c r="J14" s="45"/>
      <c r="K14" s="44" t="s">
        <v>189</v>
      </c>
      <c r="L14" s="37"/>
    </row>
    <row r="15" spans="1:12" ht="12.75">
      <c r="A15" s="64"/>
      <c r="B15" s="45"/>
      <c r="C15" s="39"/>
      <c r="D15" s="38"/>
      <c r="E15" s="55" t="s">
        <v>13</v>
      </c>
      <c r="F15" s="103" t="s">
        <v>74</v>
      </c>
      <c r="G15" s="36"/>
      <c r="H15" s="36"/>
      <c r="I15" s="39"/>
      <c r="J15" s="45"/>
      <c r="K15" s="54" t="s">
        <v>80</v>
      </c>
      <c r="L15" s="37"/>
    </row>
    <row r="16" spans="1:12" ht="13.5" thickBot="1">
      <c r="A16" s="64"/>
      <c r="B16" s="45"/>
      <c r="C16" s="39"/>
      <c r="D16" s="65"/>
      <c r="E16" s="41"/>
      <c r="F16" s="137"/>
      <c r="G16" s="137"/>
      <c r="H16" s="138"/>
      <c r="I16" s="136" t="s">
        <v>74</v>
      </c>
      <c r="J16" s="45"/>
      <c r="K16" s="45"/>
      <c r="L16" s="37"/>
    </row>
    <row r="17" spans="1:12" ht="12.75">
      <c r="A17" s="64"/>
      <c r="B17" s="45"/>
      <c r="C17" s="45"/>
      <c r="D17" s="39"/>
      <c r="E17" s="46" t="s">
        <v>14</v>
      </c>
      <c r="F17" s="36"/>
      <c r="G17" s="36"/>
      <c r="H17" s="139"/>
      <c r="I17" s="59"/>
      <c r="J17" s="59"/>
      <c r="K17" s="45"/>
      <c r="L17" s="37"/>
    </row>
    <row r="18" spans="1:12" ht="12.75">
      <c r="A18" s="64"/>
      <c r="B18" s="45"/>
      <c r="C18" s="44" t="s">
        <v>195</v>
      </c>
      <c r="D18" s="63"/>
      <c r="E18" s="51"/>
      <c r="F18" s="42"/>
      <c r="G18" s="42"/>
      <c r="H18" s="52"/>
      <c r="I18" s="45"/>
      <c r="J18" s="44" t="s">
        <v>190</v>
      </c>
      <c r="K18" s="59"/>
      <c r="L18" s="37"/>
    </row>
    <row r="19" spans="1:12" ht="12.75">
      <c r="A19" s="64"/>
      <c r="B19" s="39"/>
      <c r="C19" s="54"/>
      <c r="D19" s="39"/>
      <c r="E19" s="55" t="s">
        <v>15</v>
      </c>
      <c r="F19" s="68"/>
      <c r="G19" s="68"/>
      <c r="H19" s="68"/>
      <c r="I19" s="39"/>
      <c r="J19" s="56" t="s">
        <v>80</v>
      </c>
      <c r="K19" s="39"/>
      <c r="L19" s="69"/>
    </row>
    <row r="20" spans="1:12" ht="13.5" thickBot="1">
      <c r="A20" s="37"/>
      <c r="B20" s="70"/>
      <c r="C20" s="45"/>
      <c r="D20" s="57"/>
      <c r="E20" s="41"/>
      <c r="F20" s="42"/>
      <c r="G20" s="42"/>
      <c r="H20" s="134"/>
      <c r="I20" s="136" t="s">
        <v>72</v>
      </c>
      <c r="J20" s="135"/>
      <c r="K20" s="45"/>
      <c r="L20" s="37"/>
    </row>
    <row r="21" spans="1:12" ht="13.5">
      <c r="A21" s="85" t="s">
        <v>194</v>
      </c>
      <c r="B21" s="72"/>
      <c r="C21" s="39"/>
      <c r="D21" s="39"/>
      <c r="E21" s="46" t="s">
        <v>16</v>
      </c>
      <c r="F21" s="103" t="s">
        <v>72</v>
      </c>
      <c r="G21" s="36"/>
      <c r="H21" s="36"/>
      <c r="I21" s="63"/>
      <c r="J21" s="39"/>
      <c r="K21" s="73"/>
      <c r="L21" s="88" t="s">
        <v>234</v>
      </c>
    </row>
    <row r="22" spans="1:12" ht="14.25" thickBot="1">
      <c r="A22" s="89">
        <v>60</v>
      </c>
      <c r="B22" s="75"/>
      <c r="C22" s="76"/>
      <c r="D22" s="76"/>
      <c r="E22" s="77"/>
      <c r="F22" s="42"/>
      <c r="G22" s="42"/>
      <c r="H22" s="52"/>
      <c r="I22" s="76"/>
      <c r="J22" s="76"/>
      <c r="K22" s="75"/>
      <c r="L22" s="90">
        <v>63</v>
      </c>
    </row>
    <row r="23" spans="1:12" ht="12.75">
      <c r="A23" s="79"/>
      <c r="B23" s="80"/>
      <c r="C23" s="76"/>
      <c r="D23" s="76"/>
      <c r="E23" s="46" t="s">
        <v>17</v>
      </c>
      <c r="F23" s="103" t="s">
        <v>73</v>
      </c>
      <c r="G23" s="36"/>
      <c r="H23" s="36"/>
      <c r="I23" s="76"/>
      <c r="J23" s="76"/>
      <c r="K23" s="76"/>
      <c r="L23" s="96"/>
    </row>
    <row r="24" spans="1:12" ht="12.75">
      <c r="A24" s="37"/>
      <c r="B24" s="63"/>
      <c r="C24" s="39"/>
      <c r="D24" s="82"/>
      <c r="E24" s="58"/>
      <c r="F24" s="42"/>
      <c r="G24" s="42"/>
      <c r="H24" s="134"/>
      <c r="I24" s="136" t="s">
        <v>73</v>
      </c>
      <c r="J24" s="39"/>
      <c r="K24" s="39"/>
      <c r="L24" s="97"/>
    </row>
    <row r="25" spans="1:12" ht="12" customHeight="1">
      <c r="A25" s="64"/>
      <c r="B25" s="39"/>
      <c r="C25" s="45"/>
      <c r="D25" s="39"/>
      <c r="E25" s="46" t="s">
        <v>18</v>
      </c>
      <c r="F25" s="68"/>
      <c r="G25" s="68"/>
      <c r="H25" s="68"/>
      <c r="I25" s="59"/>
      <c r="J25" s="63"/>
      <c r="K25" s="39"/>
      <c r="L25" s="97"/>
    </row>
    <row r="26" spans="1:12" ht="12.75">
      <c r="A26" s="64"/>
      <c r="B26" s="39"/>
      <c r="C26" s="82" t="s">
        <v>194</v>
      </c>
      <c r="D26" s="63"/>
      <c r="E26" s="51"/>
      <c r="F26" s="37"/>
      <c r="G26" s="42"/>
      <c r="H26" s="52"/>
      <c r="I26" s="45"/>
      <c r="J26" s="44" t="s">
        <v>191</v>
      </c>
      <c r="K26" s="39"/>
      <c r="L26" s="97"/>
    </row>
    <row r="27" spans="1:12" ht="14.25" customHeight="1">
      <c r="A27" s="64"/>
      <c r="B27" s="45"/>
      <c r="C27" s="54"/>
      <c r="D27" s="39"/>
      <c r="E27" s="55" t="s">
        <v>19</v>
      </c>
      <c r="F27" s="36"/>
      <c r="G27" s="36"/>
      <c r="H27" s="36"/>
      <c r="I27" s="39"/>
      <c r="J27" s="67" t="s">
        <v>84</v>
      </c>
      <c r="K27" s="45"/>
      <c r="L27" s="37"/>
    </row>
    <row r="28" spans="1:12" ht="12.75">
      <c r="A28" s="64"/>
      <c r="B28" s="45"/>
      <c r="C28" s="45"/>
      <c r="D28" s="44"/>
      <c r="E28" s="41"/>
      <c r="F28" s="37"/>
      <c r="G28" s="42"/>
      <c r="H28" s="134"/>
      <c r="I28" s="136" t="s">
        <v>76</v>
      </c>
      <c r="J28" s="59"/>
      <c r="K28" s="45"/>
      <c r="L28" s="37"/>
    </row>
    <row r="29" spans="1:12" ht="12.75">
      <c r="A29" s="64"/>
      <c r="B29" s="45"/>
      <c r="C29" s="39"/>
      <c r="D29" s="39"/>
      <c r="E29" s="46" t="s">
        <v>20</v>
      </c>
      <c r="F29" s="103" t="s">
        <v>76</v>
      </c>
      <c r="G29" s="36"/>
      <c r="H29" s="36"/>
      <c r="I29" s="63"/>
      <c r="J29" s="45"/>
      <c r="K29" s="45"/>
      <c r="L29" s="37"/>
    </row>
    <row r="30" spans="1:12" ht="16.5" customHeight="1">
      <c r="A30" s="64"/>
      <c r="B30" s="82" t="s">
        <v>194</v>
      </c>
      <c r="C30" s="63"/>
      <c r="D30" s="39"/>
      <c r="E30" s="51"/>
      <c r="F30" s="42"/>
      <c r="G30" s="42"/>
      <c r="H30" s="52"/>
      <c r="I30" s="39"/>
      <c r="J30" s="45"/>
      <c r="K30" s="44" t="s">
        <v>192</v>
      </c>
      <c r="L30" s="97"/>
    </row>
    <row r="31" spans="1:12" ht="12.75">
      <c r="A31" s="37"/>
      <c r="B31" s="45" t="s">
        <v>110</v>
      </c>
      <c r="C31" s="39"/>
      <c r="D31" s="39"/>
      <c r="E31" s="55" t="s">
        <v>21</v>
      </c>
      <c r="F31" s="103" t="s">
        <v>75</v>
      </c>
      <c r="G31" s="36"/>
      <c r="H31" s="36"/>
      <c r="I31" s="39"/>
      <c r="J31" s="45"/>
      <c r="K31" s="39" t="s">
        <v>226</v>
      </c>
      <c r="L31" s="37"/>
    </row>
    <row r="32" spans="1:12" ht="12.75">
      <c r="A32" s="37"/>
      <c r="B32" s="53"/>
      <c r="C32" s="39"/>
      <c r="D32" s="82"/>
      <c r="E32" s="41"/>
      <c r="F32" s="42"/>
      <c r="G32" s="42"/>
      <c r="H32" s="134"/>
      <c r="I32" s="136" t="s">
        <v>75</v>
      </c>
      <c r="J32" s="45"/>
      <c r="K32" s="38"/>
      <c r="L32" s="37"/>
    </row>
    <row r="33" spans="1:12" ht="12.75">
      <c r="A33" s="37"/>
      <c r="B33" s="53"/>
      <c r="C33" s="45"/>
      <c r="D33" s="39"/>
      <c r="E33" s="46" t="s">
        <v>22</v>
      </c>
      <c r="F33" s="36"/>
      <c r="G33" s="36"/>
      <c r="H33" s="36"/>
      <c r="I33" s="59"/>
      <c r="J33" s="59"/>
      <c r="K33" s="38"/>
      <c r="L33" s="37"/>
    </row>
    <row r="34" spans="1:12" ht="12.75">
      <c r="A34" s="37"/>
      <c r="B34" s="53"/>
      <c r="C34" s="44" t="s">
        <v>193</v>
      </c>
      <c r="D34" s="63"/>
      <c r="E34" s="51"/>
      <c r="F34" s="42"/>
      <c r="G34" s="42"/>
      <c r="H34" s="52"/>
      <c r="I34" s="45"/>
      <c r="J34" s="44" t="s">
        <v>192</v>
      </c>
      <c r="K34" s="49"/>
      <c r="L34" s="98"/>
    </row>
    <row r="35" spans="1:12" ht="12.75">
      <c r="A35" s="37"/>
      <c r="B35" s="38"/>
      <c r="C35" s="54"/>
      <c r="D35" s="39"/>
      <c r="E35" s="55" t="s">
        <v>23</v>
      </c>
      <c r="F35" s="36"/>
      <c r="G35" s="36"/>
      <c r="H35" s="36"/>
      <c r="I35" s="39"/>
      <c r="J35" s="63" t="s">
        <v>80</v>
      </c>
      <c r="K35" s="38"/>
      <c r="L35" s="98"/>
    </row>
    <row r="36" spans="1:12" ht="12.75">
      <c r="A36" s="37"/>
      <c r="B36" s="38"/>
      <c r="C36" s="45"/>
      <c r="D36" s="44"/>
      <c r="E36" s="41"/>
      <c r="F36" s="42"/>
      <c r="G36" s="42"/>
      <c r="H36" s="134"/>
      <c r="I36" s="136" t="s">
        <v>71</v>
      </c>
      <c r="J36" s="135"/>
      <c r="K36" s="38"/>
      <c r="L36" s="98"/>
    </row>
    <row r="37" spans="1:12" ht="12.75">
      <c r="A37" s="37"/>
      <c r="B37" s="38"/>
      <c r="C37" s="39"/>
      <c r="D37" s="39"/>
      <c r="E37" s="46" t="s">
        <v>24</v>
      </c>
      <c r="F37" s="103" t="s">
        <v>71</v>
      </c>
      <c r="G37" s="36"/>
      <c r="H37" s="36"/>
      <c r="I37" s="63"/>
      <c r="J37" s="38"/>
      <c r="K37" s="38"/>
      <c r="L37" s="98"/>
    </row>
    <row r="38" spans="2:11" ht="14.25" customHeight="1">
      <c r="B38" s="1"/>
      <c r="C38" s="2"/>
      <c r="D38" s="31"/>
      <c r="E38" s="86"/>
      <c r="F38" s="31"/>
      <c r="G38" s="31"/>
      <c r="H38" s="87"/>
      <c r="I38" s="1"/>
      <c r="J38" s="1"/>
      <c r="K38" s="1"/>
    </row>
    <row r="39" spans="2:11" ht="12.75">
      <c r="B39" s="1"/>
      <c r="C39" s="2"/>
      <c r="D39" s="31"/>
      <c r="E39" s="86"/>
      <c r="F39" s="31"/>
      <c r="G39" s="31"/>
      <c r="H39" s="87"/>
      <c r="I39" s="1"/>
      <c r="J39" s="1"/>
      <c r="K39" s="1"/>
    </row>
  </sheetData>
  <sheetProtection/>
  <printOptions/>
  <pageMargins left="0.7" right="0.7" top="0.75" bottom="0.75" header="0.3" footer="0.3"/>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B1:O70"/>
  <sheetViews>
    <sheetView zoomScalePageLayoutView="0" workbookViewId="0" topLeftCell="A1">
      <selection activeCell="C8" sqref="C8"/>
    </sheetView>
  </sheetViews>
  <sheetFormatPr defaultColWidth="9.140625" defaultRowHeight="12.75"/>
  <cols>
    <col min="1" max="1" width="9.140625" style="10" customWidth="1"/>
    <col min="2" max="2" width="10.8515625" style="10" customWidth="1"/>
    <col min="3" max="3" width="11.421875" style="10" customWidth="1"/>
    <col min="4" max="4" width="10.421875" style="10" customWidth="1"/>
    <col min="5" max="5" width="9.7109375" style="10" customWidth="1"/>
    <col min="6" max="6" width="3.7109375" style="10" customWidth="1"/>
    <col min="7" max="7" width="9.8515625" style="10" customWidth="1"/>
    <col min="8" max="9" width="7.28125" style="10" customWidth="1"/>
    <col min="10" max="10" width="13.28125" style="10" customWidth="1"/>
    <col min="11" max="11" width="12.8515625" style="10" customWidth="1"/>
    <col min="12" max="12" width="12.57421875" style="10" customWidth="1"/>
    <col min="13" max="13" width="13.28125" style="10" customWidth="1"/>
    <col min="14" max="14" width="13.140625" style="10" customWidth="1"/>
    <col min="15" max="16384" width="9.140625" style="10" customWidth="1"/>
  </cols>
  <sheetData>
    <row r="1" spans="2:15" ht="20.25">
      <c r="B1" s="1"/>
      <c r="C1" s="1"/>
      <c r="D1" s="2"/>
      <c r="E1" s="3"/>
      <c r="F1" s="4" t="s">
        <v>41</v>
      </c>
      <c r="G1" s="5"/>
      <c r="H1" s="6"/>
      <c r="I1" s="7"/>
      <c r="J1" s="7"/>
      <c r="K1" s="8"/>
      <c r="L1" s="8" t="s">
        <v>0</v>
      </c>
      <c r="M1" s="5"/>
      <c r="N1" s="8"/>
      <c r="O1" s="9"/>
    </row>
    <row r="2" spans="2:15" ht="15.75">
      <c r="B2" s="1"/>
      <c r="C2" s="1"/>
      <c r="D2" s="2"/>
      <c r="E2" s="11"/>
      <c r="F2" s="12"/>
      <c r="G2" s="113"/>
      <c r="H2" s="112" t="s">
        <v>1</v>
      </c>
      <c r="I2" s="112"/>
      <c r="J2" s="114"/>
      <c r="K2" s="13"/>
      <c r="L2" s="14"/>
      <c r="M2" s="14"/>
      <c r="N2" s="13"/>
      <c r="O2" s="9"/>
    </row>
    <row r="3" spans="2:15" ht="12.75">
      <c r="B3" s="1"/>
      <c r="C3" s="1"/>
      <c r="D3" s="2"/>
      <c r="E3" s="15" t="s">
        <v>2</v>
      </c>
      <c r="F3" s="15"/>
      <c r="G3" s="16" t="s">
        <v>3</v>
      </c>
      <c r="H3" s="15"/>
      <c r="I3" s="16"/>
      <c r="J3" s="15" t="s">
        <v>4</v>
      </c>
      <c r="K3" s="17"/>
      <c r="L3" s="16"/>
      <c r="M3" s="15"/>
      <c r="N3" s="18" t="s">
        <v>5</v>
      </c>
      <c r="O3" s="9"/>
    </row>
    <row r="4" spans="2:15" ht="13.5" thickBot="1">
      <c r="B4" s="19"/>
      <c r="C4" s="19"/>
      <c r="D4" s="20"/>
      <c r="E4" s="21" t="s">
        <v>6</v>
      </c>
      <c r="F4" s="21"/>
      <c r="G4" s="23"/>
      <c r="H4" s="23"/>
      <c r="I4" s="24"/>
      <c r="J4" s="25"/>
      <c r="K4" s="26"/>
      <c r="L4" s="27"/>
      <c r="M4" s="140" t="s">
        <v>7</v>
      </c>
      <c r="N4" s="140"/>
      <c r="O4" s="9"/>
    </row>
    <row r="5" spans="2:13" ht="12.75">
      <c r="B5" s="28"/>
      <c r="C5" s="28"/>
      <c r="D5" s="29"/>
      <c r="E5" s="28"/>
      <c r="F5" s="28"/>
      <c r="G5" s="30" t="s">
        <v>8</v>
      </c>
      <c r="H5" s="30" t="s">
        <v>9</v>
      </c>
      <c r="I5" s="30" t="s">
        <v>3</v>
      </c>
      <c r="J5" s="28"/>
      <c r="K5" s="28"/>
      <c r="L5" s="28"/>
      <c r="M5" s="28"/>
    </row>
    <row r="6" spans="2:13" ht="12.75">
      <c r="B6" s="1"/>
      <c r="C6" s="1"/>
      <c r="D6" s="2"/>
      <c r="E6" s="31"/>
      <c r="F6" s="32"/>
      <c r="G6" s="31"/>
      <c r="H6" s="31"/>
      <c r="I6" s="31"/>
      <c r="J6" s="1"/>
      <c r="K6" s="1"/>
      <c r="L6" s="1"/>
      <c r="M6" s="1"/>
    </row>
    <row r="7" spans="2:13" ht="12.75">
      <c r="B7" s="1"/>
      <c r="C7" s="31"/>
      <c r="D7" s="33"/>
      <c r="E7" s="34"/>
      <c r="F7" s="35">
        <v>1</v>
      </c>
      <c r="G7" s="101"/>
      <c r="H7" s="101"/>
      <c r="I7" s="101"/>
      <c r="J7" s="33"/>
      <c r="K7" s="33"/>
      <c r="L7" s="33"/>
      <c r="M7" s="1"/>
    </row>
    <row r="8" spans="2:13" ht="12.75">
      <c r="B8" s="37"/>
      <c r="C8" s="38"/>
      <c r="D8" s="39"/>
      <c r="E8" s="40"/>
      <c r="F8" s="41"/>
      <c r="G8" s="42"/>
      <c r="H8" s="42"/>
      <c r="I8" s="43"/>
      <c r="J8" s="101"/>
      <c r="K8" s="38"/>
      <c r="L8" s="38"/>
      <c r="M8" s="37"/>
    </row>
    <row r="9" spans="2:13" ht="13.5">
      <c r="B9" s="37"/>
      <c r="C9" s="38"/>
      <c r="D9" s="45"/>
      <c r="E9" s="38"/>
      <c r="F9" s="46" t="s">
        <v>10</v>
      </c>
      <c r="G9" s="47"/>
      <c r="H9" s="47"/>
      <c r="I9" s="48"/>
      <c r="J9" s="115"/>
      <c r="K9" s="126"/>
      <c r="L9" s="38"/>
      <c r="M9" s="37"/>
    </row>
    <row r="10" spans="2:13" ht="12.75">
      <c r="B10" s="37"/>
      <c r="C10" s="38"/>
      <c r="D10" s="50"/>
      <c r="E10" s="49"/>
      <c r="F10" s="51"/>
      <c r="G10" s="37"/>
      <c r="H10" s="42"/>
      <c r="I10" s="52"/>
      <c r="J10" s="116"/>
      <c r="K10" s="117"/>
      <c r="L10" s="38"/>
      <c r="M10" s="37"/>
    </row>
    <row r="11" spans="2:13" ht="15.75" customHeight="1">
      <c r="B11" s="37"/>
      <c r="C11" s="53"/>
      <c r="D11" s="54"/>
      <c r="E11" s="38"/>
      <c r="F11" s="55" t="s">
        <v>11</v>
      </c>
      <c r="G11" s="101"/>
      <c r="H11" s="101"/>
      <c r="I11" s="101"/>
      <c r="J11" s="115"/>
      <c r="K11" s="122"/>
      <c r="L11" s="49"/>
      <c r="M11" s="37"/>
    </row>
    <row r="12" spans="2:13" ht="12.75">
      <c r="B12" s="37"/>
      <c r="C12" s="53"/>
      <c r="D12" s="45"/>
      <c r="E12" s="57"/>
      <c r="F12" s="58"/>
      <c r="G12" s="37"/>
      <c r="H12" s="42"/>
      <c r="I12" s="43"/>
      <c r="J12" s="117"/>
      <c r="K12" s="121"/>
      <c r="L12" s="38"/>
      <c r="M12" s="37"/>
    </row>
    <row r="13" spans="2:13" ht="12.75">
      <c r="B13" s="37"/>
      <c r="C13" s="53"/>
      <c r="D13" s="39"/>
      <c r="E13" s="38"/>
      <c r="F13" s="60" t="s">
        <v>12</v>
      </c>
      <c r="G13" s="101"/>
      <c r="H13" s="101"/>
      <c r="I13" s="101"/>
      <c r="J13" s="123"/>
      <c r="K13" s="116"/>
      <c r="L13" s="38"/>
      <c r="M13" s="37"/>
    </row>
    <row r="14" spans="2:13" ht="12.75">
      <c r="B14" s="37"/>
      <c r="C14" s="62"/>
      <c r="D14" s="63"/>
      <c r="E14" s="38"/>
      <c r="F14" s="51"/>
      <c r="G14" s="42"/>
      <c r="H14" s="42"/>
      <c r="I14" s="52"/>
      <c r="J14" s="115"/>
      <c r="K14" s="116"/>
      <c r="L14" s="44"/>
      <c r="M14" s="37"/>
    </row>
    <row r="15" spans="2:13" ht="12.75">
      <c r="B15" s="64"/>
      <c r="C15" s="45"/>
      <c r="D15" s="39"/>
      <c r="E15" s="38"/>
      <c r="F15" s="55" t="s">
        <v>13</v>
      </c>
      <c r="G15" s="101"/>
      <c r="H15" s="101"/>
      <c r="I15" s="101"/>
      <c r="J15" s="115"/>
      <c r="K15" s="116"/>
      <c r="L15" s="54"/>
      <c r="M15" s="37"/>
    </row>
    <row r="16" spans="2:13" ht="13.5" thickBot="1">
      <c r="B16" s="64"/>
      <c r="C16" s="45"/>
      <c r="D16" s="39"/>
      <c r="E16" s="65"/>
      <c r="F16" s="66"/>
      <c r="G16" s="42"/>
      <c r="H16" s="42"/>
      <c r="I16" s="43"/>
      <c r="J16" s="117"/>
      <c r="K16" s="116"/>
      <c r="L16" s="45"/>
      <c r="M16" s="37"/>
    </row>
    <row r="17" spans="2:13" ht="12.75">
      <c r="B17" s="64"/>
      <c r="C17" s="45"/>
      <c r="D17" s="45"/>
      <c r="E17" s="39"/>
      <c r="F17" s="46" t="s">
        <v>14</v>
      </c>
      <c r="G17" s="102"/>
      <c r="H17" s="102"/>
      <c r="I17" s="102"/>
      <c r="J17" s="120"/>
      <c r="K17" s="121"/>
      <c r="L17" s="45"/>
      <c r="M17" s="37"/>
    </row>
    <row r="18" spans="2:13" ht="12.75">
      <c r="B18" s="64"/>
      <c r="C18" s="45"/>
      <c r="D18" s="44"/>
      <c r="E18" s="63"/>
      <c r="F18" s="51"/>
      <c r="G18" s="42"/>
      <c r="H18" s="42"/>
      <c r="I18" s="52"/>
      <c r="J18" s="116"/>
      <c r="K18" s="117"/>
      <c r="L18" s="59"/>
      <c r="M18" s="37"/>
    </row>
    <row r="19" spans="2:13" ht="12.75">
      <c r="B19" s="64"/>
      <c r="C19" s="39"/>
      <c r="D19" s="54"/>
      <c r="E19" s="39"/>
      <c r="F19" s="55" t="s">
        <v>15</v>
      </c>
      <c r="G19" s="101"/>
      <c r="H19" s="101"/>
      <c r="I19" s="101"/>
      <c r="J19" s="115"/>
      <c r="K19" s="122"/>
      <c r="L19" s="39"/>
      <c r="M19" s="69"/>
    </row>
    <row r="20" spans="2:13" ht="12.75">
      <c r="B20" s="37"/>
      <c r="C20" s="70"/>
      <c r="D20" s="45"/>
      <c r="E20" s="57"/>
      <c r="F20" s="41"/>
      <c r="G20" s="42"/>
      <c r="H20" s="42"/>
      <c r="I20" s="43"/>
      <c r="J20" s="117"/>
      <c r="K20" s="70"/>
      <c r="L20" s="45"/>
      <c r="M20" s="37"/>
    </row>
    <row r="21" spans="2:13" ht="12.75">
      <c r="B21" s="71"/>
      <c r="C21" s="72"/>
      <c r="D21" s="39"/>
      <c r="E21" s="39"/>
      <c r="F21" s="46" t="s">
        <v>16</v>
      </c>
      <c r="G21" s="101"/>
      <c r="H21" s="101"/>
      <c r="I21" s="101"/>
      <c r="J21" s="123"/>
      <c r="K21" s="115"/>
      <c r="L21" s="73"/>
      <c r="M21" s="74"/>
    </row>
    <row r="22" spans="2:13" ht="12.75">
      <c r="B22" s="78"/>
      <c r="C22" s="75"/>
      <c r="D22" s="76"/>
      <c r="E22" s="76"/>
      <c r="F22" s="77"/>
      <c r="G22" s="42"/>
      <c r="H22" s="42"/>
      <c r="I22" s="52"/>
      <c r="J22" s="75"/>
      <c r="K22" s="75"/>
      <c r="L22" s="75"/>
      <c r="M22" s="78"/>
    </row>
    <row r="23" spans="2:13" ht="12.75">
      <c r="B23" s="106"/>
      <c r="C23" s="80"/>
      <c r="D23" s="76"/>
      <c r="E23" s="76"/>
      <c r="F23" s="46" t="s">
        <v>17</v>
      </c>
      <c r="G23" s="101"/>
      <c r="H23" s="101"/>
      <c r="I23" s="101"/>
      <c r="J23" s="75"/>
      <c r="K23" s="75"/>
      <c r="L23" s="76"/>
      <c r="M23" s="81"/>
    </row>
    <row r="24" spans="2:13" ht="12.75">
      <c r="B24" s="97"/>
      <c r="C24" s="63"/>
      <c r="D24" s="39"/>
      <c r="E24" s="82"/>
      <c r="F24" s="58"/>
      <c r="G24" s="42"/>
      <c r="H24" s="42"/>
      <c r="I24" s="43"/>
      <c r="J24" s="124"/>
      <c r="K24" s="115"/>
      <c r="L24" s="39"/>
      <c r="M24" s="83"/>
    </row>
    <row r="25" spans="2:13" ht="12" customHeight="1">
      <c r="B25" s="83"/>
      <c r="C25" s="39"/>
      <c r="D25" s="45"/>
      <c r="E25" s="39"/>
      <c r="F25" s="46" t="s">
        <v>18</v>
      </c>
      <c r="G25" s="47"/>
      <c r="H25" s="68"/>
      <c r="I25" s="68"/>
      <c r="J25" s="120"/>
      <c r="K25" s="70"/>
      <c r="L25" s="39"/>
      <c r="M25" s="83"/>
    </row>
    <row r="26" spans="2:13" ht="12.75">
      <c r="B26" s="83"/>
      <c r="C26" s="39"/>
      <c r="D26" s="82"/>
      <c r="E26" s="63"/>
      <c r="F26" s="51"/>
      <c r="G26" s="37"/>
      <c r="H26" s="42"/>
      <c r="I26" s="52"/>
      <c r="J26" s="116"/>
      <c r="K26" s="117"/>
      <c r="L26" s="39"/>
      <c r="M26" s="83"/>
    </row>
    <row r="27" spans="2:13" ht="14.25" customHeight="1">
      <c r="B27" s="83"/>
      <c r="C27" s="45"/>
      <c r="D27" s="54"/>
      <c r="E27" s="39"/>
      <c r="F27" s="55" t="s">
        <v>19</v>
      </c>
      <c r="G27" s="102"/>
      <c r="H27" s="102"/>
      <c r="I27" s="102"/>
      <c r="J27" s="115"/>
      <c r="K27" s="120"/>
      <c r="L27" s="45"/>
      <c r="M27" s="64"/>
    </row>
    <row r="28" spans="2:13" ht="12.75">
      <c r="B28" s="83"/>
      <c r="C28" s="45"/>
      <c r="D28" s="45"/>
      <c r="E28" s="44"/>
      <c r="F28" s="41"/>
      <c r="G28" s="37"/>
      <c r="H28" s="42"/>
      <c r="I28" s="43"/>
      <c r="J28" s="117"/>
      <c r="K28" s="121"/>
      <c r="L28" s="45"/>
      <c r="M28" s="64"/>
    </row>
    <row r="29" spans="2:13" ht="12.75">
      <c r="B29" s="83"/>
      <c r="C29" s="45"/>
      <c r="D29" s="39"/>
      <c r="E29" s="39"/>
      <c r="F29" s="46" t="s">
        <v>20</v>
      </c>
      <c r="G29" s="101"/>
      <c r="H29" s="101"/>
      <c r="I29" s="101"/>
      <c r="J29" s="123"/>
      <c r="K29" s="116"/>
      <c r="L29" s="45"/>
      <c r="M29" s="64"/>
    </row>
    <row r="30" spans="2:13" ht="16.5" customHeight="1">
      <c r="B30" s="83"/>
      <c r="C30" s="44"/>
      <c r="D30" s="63"/>
      <c r="E30" s="39"/>
      <c r="F30" s="51"/>
      <c r="G30" s="42"/>
      <c r="H30" s="42"/>
      <c r="I30" s="52"/>
      <c r="J30" s="115"/>
      <c r="K30" s="116"/>
      <c r="L30" s="44"/>
      <c r="M30" s="83"/>
    </row>
    <row r="31" spans="2:13" ht="12.75">
      <c r="B31" s="97"/>
      <c r="C31" s="45"/>
      <c r="D31" s="39"/>
      <c r="E31" s="39"/>
      <c r="F31" s="55" t="s">
        <v>21</v>
      </c>
      <c r="G31" s="101"/>
      <c r="H31" s="101"/>
      <c r="I31" s="101"/>
      <c r="J31" s="115"/>
      <c r="K31" s="116"/>
      <c r="L31" s="39"/>
      <c r="M31" s="64"/>
    </row>
    <row r="32" spans="2:13" ht="12.75">
      <c r="B32" s="97"/>
      <c r="C32" s="53"/>
      <c r="D32" s="39"/>
      <c r="E32" s="82"/>
      <c r="F32" s="41"/>
      <c r="G32" s="42"/>
      <c r="H32" s="42"/>
      <c r="I32" s="43"/>
      <c r="J32" s="117"/>
      <c r="K32" s="116"/>
      <c r="L32" s="38"/>
      <c r="M32" s="64"/>
    </row>
    <row r="33" spans="2:13" ht="12.75">
      <c r="B33" s="97"/>
      <c r="C33" s="53"/>
      <c r="D33" s="45"/>
      <c r="E33" s="39"/>
      <c r="F33" s="46" t="s">
        <v>22</v>
      </c>
      <c r="G33" s="103"/>
      <c r="H33" s="103"/>
      <c r="I33" s="103"/>
      <c r="J33" s="120"/>
      <c r="K33" s="121"/>
      <c r="L33" s="38"/>
      <c r="M33" s="64"/>
    </row>
    <row r="34" spans="2:13" ht="12.75">
      <c r="B34" s="97"/>
      <c r="C34" s="53"/>
      <c r="D34" s="44"/>
      <c r="E34" s="63"/>
      <c r="F34" s="51"/>
      <c r="G34" s="42"/>
      <c r="H34" s="42"/>
      <c r="I34" s="52"/>
      <c r="J34" s="116"/>
      <c r="K34" s="117"/>
      <c r="L34" s="49"/>
      <c r="M34" s="84"/>
    </row>
    <row r="35" spans="2:13" ht="13.5">
      <c r="B35" s="97"/>
      <c r="C35" s="38"/>
      <c r="D35" s="54"/>
      <c r="E35" s="39"/>
      <c r="F35" s="55" t="s">
        <v>23</v>
      </c>
      <c r="G35" s="47"/>
      <c r="H35" s="36"/>
      <c r="I35" s="36"/>
      <c r="J35" s="115"/>
      <c r="K35" s="70"/>
      <c r="L35" s="38"/>
      <c r="M35" s="84"/>
    </row>
    <row r="36" spans="2:13" ht="12.75">
      <c r="B36" s="97"/>
      <c r="C36" s="38"/>
      <c r="D36" s="45"/>
      <c r="E36" s="44"/>
      <c r="F36" s="41"/>
      <c r="G36" s="42"/>
      <c r="H36" s="42"/>
      <c r="I36" s="43"/>
      <c r="J36" s="128"/>
      <c r="K36" s="70"/>
      <c r="L36" s="38"/>
      <c r="M36" s="84"/>
    </row>
    <row r="37" spans="2:13" ht="13.5" thickBot="1">
      <c r="B37" s="107"/>
      <c r="C37" s="38"/>
      <c r="D37" s="39"/>
      <c r="E37" s="39"/>
      <c r="F37" s="46" t="s">
        <v>24</v>
      </c>
      <c r="G37" s="102"/>
      <c r="H37" s="102"/>
      <c r="I37" s="102"/>
      <c r="J37" s="123"/>
      <c r="K37" s="125"/>
      <c r="L37" s="38"/>
      <c r="M37" s="84"/>
    </row>
    <row r="38" spans="2:13" ht="14.25" customHeight="1">
      <c r="B38" s="85"/>
      <c r="C38" s="1"/>
      <c r="D38" s="2"/>
      <c r="E38" s="31"/>
      <c r="F38" s="86"/>
      <c r="G38" s="31"/>
      <c r="H38" s="31"/>
      <c r="I38" s="87"/>
      <c r="J38" s="94"/>
      <c r="K38" s="94"/>
      <c r="L38" s="1"/>
      <c r="M38" s="88"/>
    </row>
    <row r="39" spans="2:13" ht="14.25" thickBot="1">
      <c r="B39" s="89"/>
      <c r="C39" s="31"/>
      <c r="D39" s="33"/>
      <c r="E39" s="34"/>
      <c r="F39" s="35">
        <v>17</v>
      </c>
      <c r="G39" s="101"/>
      <c r="H39" s="101"/>
      <c r="I39" s="101"/>
      <c r="J39" s="127"/>
      <c r="K39" s="127"/>
      <c r="L39" s="33"/>
      <c r="M39" s="90"/>
    </row>
    <row r="40" spans="2:13" ht="12.75">
      <c r="B40" s="110"/>
      <c r="C40" s="38"/>
      <c r="D40" s="39"/>
      <c r="E40" s="40"/>
      <c r="F40" s="41"/>
      <c r="G40" s="42"/>
      <c r="H40" s="42"/>
      <c r="I40" s="43"/>
      <c r="J40" s="124"/>
      <c r="K40" s="125"/>
      <c r="L40" s="38"/>
      <c r="M40" s="64"/>
    </row>
    <row r="41" spans="2:13" ht="13.5">
      <c r="B41" s="97"/>
      <c r="C41" s="38"/>
      <c r="D41" s="45"/>
      <c r="E41" s="38"/>
      <c r="F41" s="46" t="s">
        <v>25</v>
      </c>
      <c r="G41" s="47"/>
      <c r="H41" s="104"/>
      <c r="I41" s="105"/>
      <c r="J41" s="120"/>
      <c r="K41" s="126"/>
      <c r="L41" s="38"/>
      <c r="M41" s="64"/>
    </row>
    <row r="42" spans="2:13" ht="12.75">
      <c r="B42" s="97"/>
      <c r="C42" s="38"/>
      <c r="D42" s="50"/>
      <c r="E42" s="49"/>
      <c r="F42" s="51"/>
      <c r="G42" s="37"/>
      <c r="H42" s="42"/>
      <c r="I42" s="52"/>
      <c r="J42" s="116"/>
      <c r="K42" s="117"/>
      <c r="L42" s="38"/>
      <c r="M42" s="64"/>
    </row>
    <row r="43" spans="2:13" ht="12.75">
      <c r="B43" s="97"/>
      <c r="C43" s="53"/>
      <c r="D43" s="54"/>
      <c r="E43" s="38"/>
      <c r="F43" s="55" t="s">
        <v>26</v>
      </c>
      <c r="G43" s="101"/>
      <c r="H43" s="101"/>
      <c r="I43" s="101"/>
      <c r="J43" s="115"/>
      <c r="K43" s="122"/>
      <c r="L43" s="49"/>
      <c r="M43" s="64"/>
    </row>
    <row r="44" spans="2:13" ht="12.75">
      <c r="B44" s="97"/>
      <c r="C44" s="53"/>
      <c r="D44" s="45"/>
      <c r="E44" s="40"/>
      <c r="F44" s="58"/>
      <c r="G44" s="37"/>
      <c r="H44" s="42"/>
      <c r="I44" s="43"/>
      <c r="J44" s="117"/>
      <c r="K44" s="121"/>
      <c r="L44" s="38"/>
      <c r="M44" s="64"/>
    </row>
    <row r="45" spans="2:13" ht="12.75">
      <c r="B45" s="97"/>
      <c r="C45" s="53"/>
      <c r="D45" s="39"/>
      <c r="E45" s="38"/>
      <c r="F45" s="60" t="s">
        <v>27</v>
      </c>
      <c r="G45" s="102"/>
      <c r="H45" s="102"/>
      <c r="I45" s="102"/>
      <c r="J45" s="123"/>
      <c r="K45" s="116"/>
      <c r="L45" s="38"/>
      <c r="M45" s="64"/>
    </row>
    <row r="46" spans="2:13" ht="12.75">
      <c r="B46" s="97"/>
      <c r="C46" s="44"/>
      <c r="D46" s="63"/>
      <c r="E46" s="38"/>
      <c r="F46" s="51"/>
      <c r="G46" s="42"/>
      <c r="H46" s="42"/>
      <c r="I46" s="52"/>
      <c r="J46" s="115"/>
      <c r="K46" s="116"/>
      <c r="L46" s="44"/>
      <c r="M46" s="64"/>
    </row>
    <row r="47" spans="2:13" ht="12.75">
      <c r="B47" s="83"/>
      <c r="C47" s="45"/>
      <c r="D47" s="39"/>
      <c r="E47" s="38"/>
      <c r="F47" s="55" t="s">
        <v>28</v>
      </c>
      <c r="G47" s="101"/>
      <c r="H47" s="101"/>
      <c r="I47" s="101"/>
      <c r="J47" s="115"/>
      <c r="K47" s="116"/>
      <c r="L47" s="54"/>
      <c r="M47" s="64"/>
    </row>
    <row r="48" spans="2:13" ht="13.5" thickBot="1">
      <c r="B48" s="83"/>
      <c r="C48" s="45"/>
      <c r="D48" s="39"/>
      <c r="E48" s="65"/>
      <c r="F48" s="66"/>
      <c r="G48" s="42"/>
      <c r="H48" s="42"/>
      <c r="I48" s="43"/>
      <c r="J48" s="117"/>
      <c r="K48" s="116"/>
      <c r="L48" s="45"/>
      <c r="M48" s="64"/>
    </row>
    <row r="49" spans="2:13" ht="12.75">
      <c r="B49" s="83"/>
      <c r="C49" s="45"/>
      <c r="D49" s="45"/>
      <c r="E49" s="39"/>
      <c r="F49" s="46" t="s">
        <v>29</v>
      </c>
      <c r="G49" s="101"/>
      <c r="H49" s="101"/>
      <c r="I49" s="101"/>
      <c r="J49" s="120"/>
      <c r="K49" s="121"/>
      <c r="L49" s="45"/>
      <c r="M49" s="64"/>
    </row>
    <row r="50" spans="2:13" ht="12.75">
      <c r="B50" s="83"/>
      <c r="C50" s="45"/>
      <c r="D50" s="44"/>
      <c r="E50" s="63"/>
      <c r="F50" s="51"/>
      <c r="G50" s="42"/>
      <c r="H50" s="42"/>
      <c r="I50" s="52"/>
      <c r="J50" s="116"/>
      <c r="K50" s="117"/>
      <c r="L50" s="59"/>
      <c r="M50" s="64"/>
    </row>
    <row r="51" spans="2:13" ht="13.5">
      <c r="B51" s="83"/>
      <c r="C51" s="39"/>
      <c r="D51" s="54"/>
      <c r="E51" s="39"/>
      <c r="F51" s="55" t="s">
        <v>30</v>
      </c>
      <c r="G51" s="47"/>
      <c r="H51" s="68"/>
      <c r="I51" s="68"/>
      <c r="J51" s="115"/>
      <c r="K51" s="122"/>
      <c r="L51" s="39"/>
      <c r="M51" s="92"/>
    </row>
    <row r="52" spans="2:13" ht="12.75">
      <c r="B52" s="97"/>
      <c r="C52" s="70"/>
      <c r="D52" s="45"/>
      <c r="E52" s="40"/>
      <c r="F52" s="41"/>
      <c r="G52" s="42"/>
      <c r="H52" s="42"/>
      <c r="I52" s="43"/>
      <c r="J52" s="124"/>
      <c r="K52" s="70"/>
      <c r="L52" s="45"/>
      <c r="M52" s="64"/>
    </row>
    <row r="53" spans="2:13" ht="12.75">
      <c r="B53" s="111"/>
      <c r="C53" s="72"/>
      <c r="D53" s="39"/>
      <c r="E53" s="39"/>
      <c r="F53" s="46" t="s">
        <v>31</v>
      </c>
      <c r="G53" s="101"/>
      <c r="H53" s="101"/>
      <c r="I53" s="101"/>
      <c r="J53" s="123"/>
      <c r="K53" s="115"/>
      <c r="L53" s="73"/>
      <c r="M53" s="93"/>
    </row>
    <row r="54" spans="2:13" ht="12.75">
      <c r="B54" s="94"/>
      <c r="C54" s="80"/>
      <c r="D54" s="76"/>
      <c r="E54" s="76"/>
      <c r="F54" s="77"/>
      <c r="G54" s="42"/>
      <c r="H54" s="42"/>
      <c r="I54" s="52"/>
      <c r="J54" s="75"/>
      <c r="K54" s="75"/>
      <c r="L54" s="75"/>
      <c r="M54" s="95"/>
    </row>
    <row r="55" spans="2:13" ht="12.75">
      <c r="B55" s="79"/>
      <c r="C55" s="80"/>
      <c r="D55" s="76"/>
      <c r="E55" s="76"/>
      <c r="F55" s="46" t="s">
        <v>32</v>
      </c>
      <c r="G55" s="101"/>
      <c r="H55" s="101"/>
      <c r="I55" s="101"/>
      <c r="J55" s="75"/>
      <c r="K55" s="75"/>
      <c r="L55" s="76"/>
      <c r="M55" s="96"/>
    </row>
    <row r="56" spans="2:13" ht="12.75">
      <c r="B56" s="37"/>
      <c r="C56" s="63"/>
      <c r="D56" s="39"/>
      <c r="E56" s="82"/>
      <c r="F56" s="58"/>
      <c r="G56" s="42"/>
      <c r="H56" s="42"/>
      <c r="I56" s="43"/>
      <c r="J56" s="124"/>
      <c r="K56" s="115"/>
      <c r="L56" s="39"/>
      <c r="M56" s="97"/>
    </row>
    <row r="57" spans="2:13" ht="13.5">
      <c r="B57" s="64"/>
      <c r="C57" s="39"/>
      <c r="D57" s="45"/>
      <c r="E57" s="39"/>
      <c r="F57" s="46" t="s">
        <v>33</v>
      </c>
      <c r="G57" s="47"/>
      <c r="H57" s="68"/>
      <c r="I57" s="68"/>
      <c r="J57" s="120"/>
      <c r="K57" s="70"/>
      <c r="L57" s="39"/>
      <c r="M57" s="97"/>
    </row>
    <row r="58" spans="2:13" ht="12.75">
      <c r="B58" s="64"/>
      <c r="C58" s="39"/>
      <c r="D58" s="82"/>
      <c r="E58" s="63"/>
      <c r="F58" s="51"/>
      <c r="G58" s="37"/>
      <c r="H58" s="42"/>
      <c r="I58" s="52"/>
      <c r="J58" s="116"/>
      <c r="K58" s="117"/>
      <c r="L58" s="39"/>
      <c r="M58" s="97"/>
    </row>
    <row r="59" spans="2:13" ht="12.75">
      <c r="B59" s="64"/>
      <c r="C59" s="45"/>
      <c r="D59" s="54"/>
      <c r="E59" s="39"/>
      <c r="F59" s="55" t="s">
        <v>34</v>
      </c>
      <c r="G59" s="100"/>
      <c r="H59" s="100"/>
      <c r="I59" s="100"/>
      <c r="J59" s="115"/>
      <c r="K59" s="120"/>
      <c r="L59" s="45"/>
      <c r="M59" s="37"/>
    </row>
    <row r="60" spans="2:13" ht="12.75">
      <c r="B60" s="64"/>
      <c r="C60" s="45"/>
      <c r="D60" s="45"/>
      <c r="E60" s="44"/>
      <c r="F60" s="41"/>
      <c r="G60" s="37"/>
      <c r="H60" s="42"/>
      <c r="I60" s="43"/>
      <c r="J60" s="117"/>
      <c r="K60" s="121"/>
      <c r="L60" s="45"/>
      <c r="M60" s="37"/>
    </row>
    <row r="61" spans="2:13" ht="12.75">
      <c r="B61" s="64"/>
      <c r="C61" s="45"/>
      <c r="D61" s="39"/>
      <c r="E61" s="39"/>
      <c r="F61" s="46" t="s">
        <v>35</v>
      </c>
      <c r="G61" s="101"/>
      <c r="H61" s="101"/>
      <c r="I61" s="101"/>
      <c r="J61" s="123"/>
      <c r="K61" s="116"/>
      <c r="L61" s="45"/>
      <c r="M61" s="37"/>
    </row>
    <row r="62" spans="2:13" ht="12.75">
      <c r="B62" s="64"/>
      <c r="C62" s="44"/>
      <c r="D62" s="63"/>
      <c r="E62" s="39"/>
      <c r="F62" s="51"/>
      <c r="G62" s="42"/>
      <c r="H62" s="42"/>
      <c r="I62" s="52"/>
      <c r="J62" s="115"/>
      <c r="K62" s="116"/>
      <c r="L62" s="44"/>
      <c r="M62" s="97"/>
    </row>
    <row r="63" spans="2:13" ht="12.75">
      <c r="B63" s="37"/>
      <c r="C63" s="45"/>
      <c r="D63" s="39"/>
      <c r="E63" s="39"/>
      <c r="F63" s="55" t="s">
        <v>36</v>
      </c>
      <c r="G63" s="101"/>
      <c r="H63" s="101"/>
      <c r="I63" s="101"/>
      <c r="J63" s="115"/>
      <c r="K63" s="116"/>
      <c r="L63" s="39"/>
      <c r="M63" s="37"/>
    </row>
    <row r="64" spans="2:13" ht="12.75">
      <c r="B64" s="37"/>
      <c r="C64" s="53"/>
      <c r="D64" s="39"/>
      <c r="E64" s="82"/>
      <c r="F64" s="41"/>
      <c r="G64" s="42"/>
      <c r="H64" s="42"/>
      <c r="I64" s="43"/>
      <c r="J64" s="117"/>
      <c r="K64" s="116"/>
      <c r="L64" s="38"/>
      <c r="M64" s="37"/>
    </row>
    <row r="65" spans="2:13" ht="12.75">
      <c r="B65" s="37"/>
      <c r="C65" s="53"/>
      <c r="D65" s="45"/>
      <c r="E65" s="39"/>
      <c r="F65" s="46" t="s">
        <v>37</v>
      </c>
      <c r="G65" s="101"/>
      <c r="H65" s="101"/>
      <c r="I65" s="101"/>
      <c r="J65" s="120"/>
      <c r="K65" s="121"/>
      <c r="L65" s="38"/>
      <c r="M65" s="37"/>
    </row>
    <row r="66" spans="2:12" ht="12.75">
      <c r="B66" s="37"/>
      <c r="C66" s="53"/>
      <c r="D66" s="44"/>
      <c r="E66" s="63"/>
      <c r="F66" s="51"/>
      <c r="G66" s="42"/>
      <c r="H66" s="42"/>
      <c r="I66" s="52"/>
      <c r="J66" s="116"/>
      <c r="K66" s="117"/>
      <c r="L66" s="49"/>
    </row>
    <row r="67" spans="2:13" ht="13.5">
      <c r="B67" s="37"/>
      <c r="C67" s="38"/>
      <c r="D67" s="54"/>
      <c r="E67" s="39"/>
      <c r="F67" s="55" t="s">
        <v>38</v>
      </c>
      <c r="G67" s="47"/>
      <c r="H67" s="36"/>
      <c r="I67" s="36"/>
      <c r="J67" s="115"/>
      <c r="K67" s="70"/>
      <c r="L67" s="38"/>
      <c r="M67" s="98"/>
    </row>
    <row r="68" spans="2:13" ht="12.75">
      <c r="B68" s="37"/>
      <c r="C68" s="38"/>
      <c r="D68" s="45"/>
      <c r="E68" s="44"/>
      <c r="F68" s="41"/>
      <c r="G68" s="42"/>
      <c r="H68" s="42"/>
      <c r="I68" s="43"/>
      <c r="J68" s="124"/>
      <c r="K68" s="70"/>
      <c r="L68" s="38"/>
      <c r="M68" s="98"/>
    </row>
    <row r="69" spans="2:13" ht="12.75">
      <c r="B69" s="37"/>
      <c r="C69" s="38"/>
      <c r="D69" s="39"/>
      <c r="E69" s="39"/>
      <c r="F69" s="46" t="s">
        <v>39</v>
      </c>
      <c r="G69" s="101"/>
      <c r="H69" s="101"/>
      <c r="I69" s="101"/>
      <c r="J69" s="123"/>
      <c r="K69" s="125"/>
      <c r="L69" s="38"/>
      <c r="M69" s="98"/>
    </row>
    <row r="70" spans="3:12" ht="12.75">
      <c r="C70" s="1"/>
      <c r="D70" s="2"/>
      <c r="E70" s="31"/>
      <c r="F70" s="86"/>
      <c r="G70" s="31"/>
      <c r="H70" s="31"/>
      <c r="I70" s="87"/>
      <c r="J70" s="94"/>
      <c r="K70" s="94"/>
      <c r="L70" s="1"/>
    </row>
  </sheetData>
  <sheetProtection/>
  <mergeCells count="1">
    <mergeCell ref="M4:N4"/>
  </mergeCells>
  <printOptions/>
  <pageMargins left="0.7" right="0.7" top="0.75" bottom="0.75" header="0.3" footer="0.3"/>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M39"/>
  <sheetViews>
    <sheetView zoomScalePageLayoutView="0" workbookViewId="0" topLeftCell="A1">
      <selection activeCell="I14" sqref="I14"/>
    </sheetView>
  </sheetViews>
  <sheetFormatPr defaultColWidth="9.140625" defaultRowHeight="12.75"/>
  <cols>
    <col min="1" max="1" width="10.8515625" style="10" customWidth="1"/>
    <col min="2" max="2" width="11.421875" style="10" customWidth="1"/>
    <col min="3" max="3" width="10.57421875" style="10" customWidth="1"/>
    <col min="4" max="4" width="12.00390625" style="10" customWidth="1"/>
    <col min="5" max="5" width="3.7109375" style="10" customWidth="1"/>
    <col min="6" max="6" width="11.00390625" style="10" customWidth="1"/>
    <col min="7" max="7" width="7.00390625" style="10" customWidth="1"/>
    <col min="8" max="8" width="9.140625" style="10" customWidth="1"/>
    <col min="9" max="9" width="11.8515625" style="10" customWidth="1"/>
    <col min="10" max="10" width="11.57421875" style="10" customWidth="1"/>
    <col min="11" max="11" width="12.57421875" style="10" customWidth="1"/>
    <col min="12" max="12" width="13.28125" style="10" customWidth="1"/>
    <col min="13" max="16384" width="9.140625" style="10" customWidth="1"/>
  </cols>
  <sheetData>
    <row r="1" spans="1:13" ht="20.25">
      <c r="A1" s="1"/>
      <c r="B1" s="1"/>
      <c r="C1" s="2"/>
      <c r="D1" s="3"/>
      <c r="E1" s="4" t="s">
        <v>42</v>
      </c>
      <c r="F1" s="5"/>
      <c r="G1" s="6"/>
      <c r="H1" s="7"/>
      <c r="I1" s="7"/>
      <c r="J1" s="8"/>
      <c r="K1" s="8" t="s">
        <v>0</v>
      </c>
      <c r="L1" s="5"/>
      <c r="M1" s="9"/>
    </row>
    <row r="2" spans="1:13" ht="15.75">
      <c r="A2" s="1"/>
      <c r="B2" s="1"/>
      <c r="C2" s="2"/>
      <c r="D2" s="11"/>
      <c r="E2" s="12"/>
      <c r="F2" s="113"/>
      <c r="G2" s="112" t="s">
        <v>69</v>
      </c>
      <c r="H2" s="112"/>
      <c r="I2" s="114"/>
      <c r="J2" s="13"/>
      <c r="K2" s="14"/>
      <c r="L2" s="14"/>
      <c r="M2" s="9"/>
    </row>
    <row r="3" spans="1:13" ht="12.75">
      <c r="A3" s="1"/>
      <c r="B3" s="1"/>
      <c r="C3" s="2"/>
      <c r="D3" s="15" t="s">
        <v>2</v>
      </c>
      <c r="E3" s="15"/>
      <c r="F3" s="16" t="s">
        <v>3</v>
      </c>
      <c r="G3" s="15"/>
      <c r="H3" s="16"/>
      <c r="I3" s="15" t="s">
        <v>4</v>
      </c>
      <c r="J3" s="17"/>
      <c r="K3" s="16"/>
      <c r="L3" s="18" t="s">
        <v>5</v>
      </c>
      <c r="M3" s="9"/>
    </row>
    <row r="4" spans="1:13" ht="13.5" thickBot="1">
      <c r="A4" s="19"/>
      <c r="B4" s="19"/>
      <c r="C4" s="20"/>
      <c r="D4" s="21" t="s">
        <v>6</v>
      </c>
      <c r="E4" s="21"/>
      <c r="F4" s="23"/>
      <c r="G4" s="23"/>
      <c r="H4" s="24"/>
      <c r="I4" s="25"/>
      <c r="J4" s="26"/>
      <c r="K4" s="27"/>
      <c r="L4" s="22" t="s">
        <v>7</v>
      </c>
      <c r="M4" s="9"/>
    </row>
    <row r="5" spans="1:12" ht="12.75">
      <c r="A5" s="28"/>
      <c r="B5" s="28"/>
      <c r="C5" s="29"/>
      <c r="D5" s="28"/>
      <c r="E5" s="28"/>
      <c r="F5" s="30" t="s">
        <v>8</v>
      </c>
      <c r="G5" s="30" t="s">
        <v>9</v>
      </c>
      <c r="H5" s="30" t="s">
        <v>3</v>
      </c>
      <c r="I5" s="28"/>
      <c r="J5" s="28"/>
      <c r="K5" s="28"/>
      <c r="L5" s="28"/>
    </row>
    <row r="6" spans="1:12" ht="12.75">
      <c r="A6" s="1"/>
      <c r="B6" s="1"/>
      <c r="C6" s="2"/>
      <c r="D6" s="31"/>
      <c r="E6" s="32"/>
      <c r="F6" s="31"/>
      <c r="G6" s="31"/>
      <c r="H6" s="31"/>
      <c r="I6" s="1"/>
      <c r="J6" s="1"/>
      <c r="K6" s="1"/>
      <c r="L6" s="1"/>
    </row>
    <row r="7" spans="1:12" ht="12.75">
      <c r="A7" s="1"/>
      <c r="B7" s="31"/>
      <c r="C7" s="33"/>
      <c r="D7" s="34"/>
      <c r="E7" s="35">
        <v>1</v>
      </c>
      <c r="F7" s="36"/>
      <c r="G7" s="36"/>
      <c r="H7" s="36"/>
      <c r="I7" s="33"/>
      <c r="J7" s="33"/>
      <c r="K7" s="33"/>
      <c r="L7" s="1"/>
    </row>
    <row r="8" spans="1:12" ht="12.75">
      <c r="A8" s="37"/>
      <c r="B8" s="38"/>
      <c r="C8" s="39"/>
      <c r="D8" s="40"/>
      <c r="E8" s="41"/>
      <c r="F8" s="42"/>
      <c r="G8" s="42"/>
      <c r="H8" s="43"/>
      <c r="I8" s="44"/>
      <c r="J8" s="38"/>
      <c r="K8" s="38"/>
      <c r="L8" s="37"/>
    </row>
    <row r="9" spans="1:12" ht="13.5">
      <c r="A9" s="37"/>
      <c r="B9" s="38"/>
      <c r="C9" s="45"/>
      <c r="D9" s="38"/>
      <c r="E9" s="46" t="s">
        <v>10</v>
      </c>
      <c r="F9" s="47"/>
      <c r="G9" s="47"/>
      <c r="H9" s="48"/>
      <c r="I9" s="39"/>
      <c r="J9" s="49"/>
      <c r="K9" s="38"/>
      <c r="L9" s="37"/>
    </row>
    <row r="10" spans="1:12" ht="12.75">
      <c r="A10" s="37"/>
      <c r="B10" s="38"/>
      <c r="C10" s="50"/>
      <c r="D10" s="49"/>
      <c r="E10" s="51"/>
      <c r="F10" s="37"/>
      <c r="G10" s="42"/>
      <c r="H10" s="52"/>
      <c r="I10" s="45"/>
      <c r="J10" s="44"/>
      <c r="K10" s="38"/>
      <c r="L10" s="37"/>
    </row>
    <row r="11" spans="1:12" ht="15.75" customHeight="1">
      <c r="A11" s="37"/>
      <c r="B11" s="53"/>
      <c r="C11" s="54"/>
      <c r="D11" s="38"/>
      <c r="E11" s="55" t="s">
        <v>11</v>
      </c>
      <c r="F11" s="36"/>
      <c r="G11" s="36"/>
      <c r="H11" s="36"/>
      <c r="I11" s="39"/>
      <c r="J11" s="56"/>
      <c r="K11" s="49"/>
      <c r="L11" s="37"/>
    </row>
    <row r="12" spans="1:12" ht="12.75">
      <c r="A12" s="37"/>
      <c r="B12" s="53"/>
      <c r="C12" s="45"/>
      <c r="D12" s="57"/>
      <c r="E12" s="58"/>
      <c r="F12" s="37"/>
      <c r="G12" s="42"/>
      <c r="H12" s="43"/>
      <c r="I12" s="44"/>
      <c r="J12" s="59"/>
      <c r="K12" s="38"/>
      <c r="L12" s="37"/>
    </row>
    <row r="13" spans="1:12" ht="12.75">
      <c r="A13" s="37"/>
      <c r="B13" s="53"/>
      <c r="C13" s="39"/>
      <c r="D13" s="38"/>
      <c r="E13" s="60" t="s">
        <v>12</v>
      </c>
      <c r="F13" s="36"/>
      <c r="G13" s="36"/>
      <c r="H13" s="36"/>
      <c r="I13" s="61"/>
      <c r="J13" s="45"/>
      <c r="K13" s="38"/>
      <c r="L13" s="37"/>
    </row>
    <row r="14" spans="1:12" ht="12.75">
      <c r="A14" s="37"/>
      <c r="B14" s="44"/>
      <c r="C14" s="63"/>
      <c r="D14" s="38"/>
      <c r="E14" s="51"/>
      <c r="F14" s="42"/>
      <c r="G14" s="42"/>
      <c r="H14" s="52"/>
      <c r="I14" s="39"/>
      <c r="J14" s="45"/>
      <c r="K14" s="44"/>
      <c r="L14" s="37"/>
    </row>
    <row r="15" spans="1:12" ht="12.75">
      <c r="A15" s="64"/>
      <c r="B15" s="45"/>
      <c r="C15" s="39"/>
      <c r="D15" s="38"/>
      <c r="E15" s="55" t="s">
        <v>13</v>
      </c>
      <c r="F15" s="36"/>
      <c r="G15" s="36"/>
      <c r="H15" s="36"/>
      <c r="I15" s="39"/>
      <c r="J15" s="45"/>
      <c r="K15" s="54"/>
      <c r="L15" s="37"/>
    </row>
    <row r="16" spans="1:12" ht="13.5" thickBot="1">
      <c r="A16" s="64"/>
      <c r="B16" s="45"/>
      <c r="C16" s="39"/>
      <c r="D16" s="65"/>
      <c r="E16" s="66"/>
      <c r="F16" s="42"/>
      <c r="G16" s="42"/>
      <c r="H16" s="43"/>
      <c r="I16" s="44"/>
      <c r="J16" s="45"/>
      <c r="K16" s="45"/>
      <c r="L16" s="37"/>
    </row>
    <row r="17" spans="1:12" ht="12.75">
      <c r="A17" s="64"/>
      <c r="B17" s="45"/>
      <c r="C17" s="45"/>
      <c r="D17" s="39"/>
      <c r="E17" s="46" t="s">
        <v>14</v>
      </c>
      <c r="F17" s="36"/>
      <c r="G17" s="36"/>
      <c r="H17" s="36"/>
      <c r="I17" s="67"/>
      <c r="J17" s="59"/>
      <c r="K17" s="45"/>
      <c r="L17" s="37"/>
    </row>
    <row r="18" spans="1:12" ht="12.75">
      <c r="A18" s="64"/>
      <c r="B18" s="45"/>
      <c r="C18" s="44"/>
      <c r="D18" s="63"/>
      <c r="E18" s="51"/>
      <c r="F18" s="42"/>
      <c r="G18" s="42"/>
      <c r="H18" s="52"/>
      <c r="I18" s="45"/>
      <c r="J18" s="44"/>
      <c r="K18" s="59"/>
      <c r="L18" s="37"/>
    </row>
    <row r="19" spans="1:12" ht="12.75">
      <c r="A19" s="64"/>
      <c r="B19" s="39"/>
      <c r="C19" s="54"/>
      <c r="D19" s="39"/>
      <c r="E19" s="55" t="s">
        <v>15</v>
      </c>
      <c r="F19" s="68"/>
      <c r="G19" s="68"/>
      <c r="H19" s="68"/>
      <c r="I19" s="39"/>
      <c r="J19" s="56"/>
      <c r="K19" s="39"/>
      <c r="L19" s="69"/>
    </row>
    <row r="20" spans="1:12" ht="13.5" thickBot="1">
      <c r="A20" s="37"/>
      <c r="B20" s="70"/>
      <c r="C20" s="45"/>
      <c r="D20" s="57"/>
      <c r="E20" s="41"/>
      <c r="F20" s="42"/>
      <c r="G20" s="42"/>
      <c r="H20" s="43"/>
      <c r="I20" s="44"/>
      <c r="J20" s="63"/>
      <c r="K20" s="45"/>
      <c r="L20" s="37"/>
    </row>
    <row r="21" spans="1:12" ht="13.5">
      <c r="A21" s="85"/>
      <c r="B21" s="72"/>
      <c r="C21" s="39"/>
      <c r="D21" s="39"/>
      <c r="E21" s="46" t="s">
        <v>16</v>
      </c>
      <c r="F21" s="36"/>
      <c r="G21" s="36"/>
      <c r="H21" s="36"/>
      <c r="I21" s="61"/>
      <c r="J21" s="39"/>
      <c r="K21" s="73"/>
      <c r="L21" s="88"/>
    </row>
    <row r="22" spans="1:12" ht="14.25" thickBot="1">
      <c r="A22" s="89"/>
      <c r="B22" s="75"/>
      <c r="C22" s="76"/>
      <c r="D22" s="76"/>
      <c r="E22" s="77"/>
      <c r="F22" s="42"/>
      <c r="G22" s="42"/>
      <c r="H22" s="52"/>
      <c r="I22" s="76"/>
      <c r="J22" s="76"/>
      <c r="K22" s="75"/>
      <c r="L22" s="90"/>
    </row>
    <row r="23" spans="1:12" ht="12.75">
      <c r="A23" s="79"/>
      <c r="B23" s="80"/>
      <c r="C23" s="76"/>
      <c r="D23" s="76"/>
      <c r="E23" s="46" t="s">
        <v>17</v>
      </c>
      <c r="F23" s="36"/>
      <c r="G23" s="36"/>
      <c r="H23" s="36"/>
      <c r="I23" s="76"/>
      <c r="J23" s="76"/>
      <c r="K23" s="76"/>
      <c r="L23" s="96"/>
    </row>
    <row r="24" spans="1:12" ht="12.75">
      <c r="A24" s="37"/>
      <c r="B24" s="63"/>
      <c r="C24" s="39"/>
      <c r="D24" s="82"/>
      <c r="E24" s="58"/>
      <c r="F24" s="42"/>
      <c r="G24" s="42"/>
      <c r="H24" s="43"/>
      <c r="I24" s="44"/>
      <c r="J24" s="39"/>
      <c r="K24" s="39"/>
      <c r="L24" s="97"/>
    </row>
    <row r="25" spans="1:12" ht="12" customHeight="1">
      <c r="A25" s="64"/>
      <c r="B25" s="39"/>
      <c r="C25" s="45"/>
      <c r="D25" s="39"/>
      <c r="E25" s="46" t="s">
        <v>18</v>
      </c>
      <c r="F25" s="68"/>
      <c r="G25" s="68"/>
      <c r="H25" s="68"/>
      <c r="I25" s="67"/>
      <c r="J25" s="63"/>
      <c r="K25" s="39"/>
      <c r="L25" s="97"/>
    </row>
    <row r="26" spans="1:12" ht="12.75">
      <c r="A26" s="64"/>
      <c r="B26" s="39"/>
      <c r="C26" s="82"/>
      <c r="D26" s="63"/>
      <c r="E26" s="51"/>
      <c r="F26" s="37"/>
      <c r="G26" s="42"/>
      <c r="H26" s="52"/>
      <c r="I26" s="45"/>
      <c r="J26" s="44"/>
      <c r="K26" s="39"/>
      <c r="L26" s="97"/>
    </row>
    <row r="27" spans="1:12" ht="14.25" customHeight="1">
      <c r="A27" s="64"/>
      <c r="B27" s="45"/>
      <c r="C27" s="54"/>
      <c r="D27" s="39"/>
      <c r="E27" s="55" t="s">
        <v>19</v>
      </c>
      <c r="F27" s="36"/>
      <c r="G27" s="36"/>
      <c r="H27" s="36"/>
      <c r="I27" s="39"/>
      <c r="J27" s="67"/>
      <c r="K27" s="45"/>
      <c r="L27" s="37"/>
    </row>
    <row r="28" spans="1:12" ht="12.75">
      <c r="A28" s="64"/>
      <c r="B28" s="45"/>
      <c r="C28" s="45"/>
      <c r="D28" s="44"/>
      <c r="E28" s="41"/>
      <c r="F28" s="37"/>
      <c r="G28" s="42"/>
      <c r="H28" s="43"/>
      <c r="I28" s="44"/>
      <c r="J28" s="59"/>
      <c r="K28" s="45"/>
      <c r="L28" s="37"/>
    </row>
    <row r="29" spans="1:12" ht="12.75">
      <c r="A29" s="64"/>
      <c r="B29" s="45"/>
      <c r="C29" s="39"/>
      <c r="D29" s="39"/>
      <c r="E29" s="46" t="s">
        <v>20</v>
      </c>
      <c r="F29" s="36"/>
      <c r="G29" s="36"/>
      <c r="H29" s="36"/>
      <c r="I29" s="61"/>
      <c r="J29" s="45"/>
      <c r="K29" s="45"/>
      <c r="L29" s="37"/>
    </row>
    <row r="30" spans="1:12" ht="16.5" customHeight="1">
      <c r="A30" s="64"/>
      <c r="B30" s="44"/>
      <c r="C30" s="63"/>
      <c r="D30" s="39"/>
      <c r="E30" s="51"/>
      <c r="F30" s="42"/>
      <c r="G30" s="42"/>
      <c r="H30" s="52"/>
      <c r="I30" s="39"/>
      <c r="J30" s="45"/>
      <c r="K30" s="44"/>
      <c r="L30" s="97"/>
    </row>
    <row r="31" spans="1:12" ht="12.75">
      <c r="A31" s="37"/>
      <c r="B31" s="45"/>
      <c r="C31" s="39"/>
      <c r="D31" s="39"/>
      <c r="E31" s="55" t="s">
        <v>21</v>
      </c>
      <c r="F31" s="36"/>
      <c r="G31" s="36"/>
      <c r="H31" s="36"/>
      <c r="I31" s="39"/>
      <c r="J31" s="45"/>
      <c r="K31" s="39"/>
      <c r="L31" s="37"/>
    </row>
    <row r="32" spans="1:12" ht="12.75">
      <c r="A32" s="37"/>
      <c r="B32" s="53"/>
      <c r="C32" s="39"/>
      <c r="D32" s="82"/>
      <c r="E32" s="41"/>
      <c r="F32" s="42"/>
      <c r="G32" s="42"/>
      <c r="H32" s="43"/>
      <c r="I32" s="44"/>
      <c r="J32" s="45"/>
      <c r="K32" s="38"/>
      <c r="L32" s="37"/>
    </row>
    <row r="33" spans="1:12" ht="12.75">
      <c r="A33" s="37"/>
      <c r="B33" s="53"/>
      <c r="C33" s="45"/>
      <c r="D33" s="39"/>
      <c r="E33" s="46" t="s">
        <v>22</v>
      </c>
      <c r="F33" s="36"/>
      <c r="G33" s="36"/>
      <c r="H33" s="36"/>
      <c r="I33" s="67"/>
      <c r="J33" s="59"/>
      <c r="K33" s="38"/>
      <c r="L33" s="37"/>
    </row>
    <row r="34" spans="1:12" ht="12.75">
      <c r="A34" s="37"/>
      <c r="B34" s="53"/>
      <c r="C34" s="44"/>
      <c r="D34" s="63"/>
      <c r="E34" s="51"/>
      <c r="F34" s="42"/>
      <c r="G34" s="42"/>
      <c r="H34" s="52"/>
      <c r="I34" s="45"/>
      <c r="J34" s="44"/>
      <c r="K34" s="49"/>
      <c r="L34" s="98"/>
    </row>
    <row r="35" spans="1:12" ht="12.75">
      <c r="A35" s="37"/>
      <c r="B35" s="38"/>
      <c r="C35" s="54"/>
      <c r="D35" s="39"/>
      <c r="E35" s="55" t="s">
        <v>23</v>
      </c>
      <c r="F35" s="36"/>
      <c r="G35" s="36"/>
      <c r="H35" s="36"/>
      <c r="I35" s="39"/>
      <c r="J35" s="63"/>
      <c r="K35" s="38"/>
      <c r="L35" s="98"/>
    </row>
    <row r="36" spans="1:12" ht="12.75">
      <c r="A36" s="37"/>
      <c r="B36" s="38"/>
      <c r="C36" s="45"/>
      <c r="D36" s="44"/>
      <c r="E36" s="41"/>
      <c r="F36" s="42"/>
      <c r="G36" s="42"/>
      <c r="H36" s="43"/>
      <c r="I36" s="44"/>
      <c r="J36" s="63"/>
      <c r="K36" s="38"/>
      <c r="L36" s="98"/>
    </row>
    <row r="37" spans="1:12" ht="12.75">
      <c r="A37" s="37"/>
      <c r="B37" s="38"/>
      <c r="C37" s="39"/>
      <c r="D37" s="39"/>
      <c r="E37" s="46" t="s">
        <v>24</v>
      </c>
      <c r="F37" s="36"/>
      <c r="G37" s="36"/>
      <c r="H37" s="36"/>
      <c r="I37" s="61"/>
      <c r="J37" s="38"/>
      <c r="K37" s="38"/>
      <c r="L37" s="98"/>
    </row>
    <row r="38" spans="2:11" ht="14.25" customHeight="1">
      <c r="B38" s="1"/>
      <c r="C38" s="2"/>
      <c r="D38" s="31"/>
      <c r="E38" s="86"/>
      <c r="F38" s="31"/>
      <c r="G38" s="31"/>
      <c r="H38" s="87"/>
      <c r="I38" s="1"/>
      <c r="J38" s="1"/>
      <c r="K38" s="1"/>
    </row>
    <row r="39" spans="2:11" ht="12.75">
      <c r="B39" s="1"/>
      <c r="C39" s="2"/>
      <c r="D39" s="31"/>
      <c r="E39" s="86"/>
      <c r="F39" s="31"/>
      <c r="G39" s="31"/>
      <c r="H39" s="87"/>
      <c r="I39" s="1"/>
      <c r="J39" s="1"/>
      <c r="K39" s="1"/>
    </row>
  </sheetData>
  <sheetProtection/>
  <printOptions/>
  <pageMargins left="0.7" right="0.7" top="0.75" bottom="0.75" header="0.3" footer="0.3"/>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sheetPr codeName="List17"/>
  <dimension ref="A1:IV214"/>
  <sheetViews>
    <sheetView showGridLines="0" showZeros="0" zoomScale="50" zoomScaleNormal="50" workbookViewId="0" topLeftCell="A1">
      <selection activeCell="I10" sqref="I10"/>
    </sheetView>
  </sheetViews>
  <sheetFormatPr defaultColWidth="15.28125" defaultRowHeight="12.75"/>
  <cols>
    <col min="1" max="1" width="10.421875" style="242" customWidth="1"/>
    <col min="2" max="2" width="5.57421875" style="242" customWidth="1"/>
    <col min="3" max="3" width="18.8515625" style="242" customWidth="1"/>
    <col min="4" max="4" width="46.421875" style="242" customWidth="1"/>
    <col min="5" max="5" width="31.7109375" style="242" customWidth="1"/>
    <col min="6" max="6" width="19.28125" style="242" customWidth="1"/>
    <col min="7" max="11" width="18.57421875" style="242" customWidth="1"/>
    <col min="12" max="12" width="18.8515625" style="242" customWidth="1"/>
    <col min="13" max="13" width="4.140625" style="243" customWidth="1"/>
    <col min="14" max="15" width="14.57421875" style="147" customWidth="1"/>
    <col min="16" max="16" width="11.140625" style="235" hidden="1" customWidth="1"/>
    <col min="17" max="17" width="24.8515625" style="235" hidden="1" customWidth="1"/>
    <col min="18" max="18" width="18.8515625" style="235" hidden="1" customWidth="1"/>
    <col min="19" max="25" width="14.57421875" style="235" hidden="1" customWidth="1"/>
    <col min="26" max="26" width="24.421875" style="235" hidden="1" customWidth="1"/>
    <col min="27" max="27" width="20.421875" style="235" hidden="1" customWidth="1"/>
    <col min="28" max="33" width="15.28125" style="235" hidden="1" customWidth="1"/>
    <col min="34" max="205" width="15.28125" style="147" customWidth="1"/>
    <col min="206" max="206" width="3.140625" style="147" customWidth="1"/>
    <col min="207" max="16384" width="15.28125" style="147" customWidth="1"/>
  </cols>
  <sheetData>
    <row r="1" spans="1:256" ht="45.75" customHeight="1">
      <c r="A1" s="142"/>
      <c r="B1" s="142"/>
      <c r="C1" s="142"/>
      <c r="D1" s="142"/>
      <c r="E1" s="142"/>
      <c r="F1" s="142"/>
      <c r="G1" s="142"/>
      <c r="H1" s="143" t="s">
        <v>111</v>
      </c>
      <c r="I1" s="143"/>
      <c r="J1" s="143"/>
      <c r="K1" s="143"/>
      <c r="L1" s="143"/>
      <c r="M1" s="144"/>
      <c r="N1" s="145"/>
      <c r="O1" s="145"/>
      <c r="P1" s="146"/>
      <c r="Q1" s="146"/>
      <c r="R1" s="146"/>
      <c r="S1" s="146"/>
      <c r="T1" s="146"/>
      <c r="U1" s="146"/>
      <c r="V1" s="146"/>
      <c r="W1" s="146"/>
      <c r="X1" s="146"/>
      <c r="Y1" s="146"/>
      <c r="Z1" s="146"/>
      <c r="AA1" s="146"/>
      <c r="AB1" s="146"/>
      <c r="AC1" s="146"/>
      <c r="AD1" s="146"/>
      <c r="AE1" s="146"/>
      <c r="AF1" s="146"/>
      <c r="AG1" s="146"/>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c r="BQ1" s="145"/>
      <c r="BR1" s="145"/>
      <c r="BS1" s="145"/>
      <c r="BT1" s="145"/>
      <c r="BU1" s="145"/>
      <c r="BV1" s="145"/>
      <c r="BW1" s="145"/>
      <c r="BX1" s="145"/>
      <c r="BY1" s="145"/>
      <c r="BZ1" s="145"/>
      <c r="CA1" s="145"/>
      <c r="CB1" s="145"/>
      <c r="CC1" s="145"/>
      <c r="CD1" s="145"/>
      <c r="CE1" s="145"/>
      <c r="CF1" s="145"/>
      <c r="CG1" s="145"/>
      <c r="CH1" s="145"/>
      <c r="CI1" s="145"/>
      <c r="CJ1" s="145"/>
      <c r="CK1" s="145"/>
      <c r="CL1" s="145"/>
      <c r="CM1" s="145"/>
      <c r="CN1" s="145"/>
      <c r="CO1" s="145"/>
      <c r="CP1" s="145"/>
      <c r="CQ1" s="145"/>
      <c r="CR1" s="145"/>
      <c r="CS1" s="145"/>
      <c r="CT1" s="145"/>
      <c r="CU1" s="145"/>
      <c r="CV1" s="145"/>
      <c r="CW1" s="145"/>
      <c r="CX1" s="145"/>
      <c r="CY1" s="145"/>
      <c r="CZ1" s="145"/>
      <c r="DA1" s="145"/>
      <c r="DB1" s="145"/>
      <c r="DC1" s="145"/>
      <c r="DD1" s="145"/>
      <c r="DE1" s="145"/>
      <c r="DF1" s="145"/>
      <c r="DG1" s="145"/>
      <c r="DH1" s="145"/>
      <c r="DI1" s="145"/>
      <c r="DJ1" s="145"/>
      <c r="DK1" s="145"/>
      <c r="DL1" s="145"/>
      <c r="DM1" s="145"/>
      <c r="DN1" s="145"/>
      <c r="DO1" s="145"/>
      <c r="DP1" s="145"/>
      <c r="DQ1" s="145"/>
      <c r="DR1" s="145"/>
      <c r="DS1" s="145"/>
      <c r="DT1" s="145"/>
      <c r="DU1" s="145"/>
      <c r="DV1" s="145"/>
      <c r="DW1" s="145"/>
      <c r="DX1" s="145"/>
      <c r="DY1" s="145"/>
      <c r="DZ1" s="145"/>
      <c r="EA1" s="145"/>
      <c r="EB1" s="145"/>
      <c r="EC1" s="145"/>
      <c r="ED1" s="145"/>
      <c r="EE1" s="145"/>
      <c r="EF1" s="145"/>
      <c r="EG1" s="145"/>
      <c r="EH1" s="145"/>
      <c r="EI1" s="145"/>
      <c r="EJ1" s="145"/>
      <c r="EK1" s="145"/>
      <c r="EL1" s="145"/>
      <c r="EM1" s="145"/>
      <c r="EN1" s="145"/>
      <c r="EO1" s="145"/>
      <c r="EP1" s="145"/>
      <c r="EQ1" s="145"/>
      <c r="ER1" s="145"/>
      <c r="ES1" s="145"/>
      <c r="ET1" s="145"/>
      <c r="EU1" s="145"/>
      <c r="EV1" s="145"/>
      <c r="EW1" s="145"/>
      <c r="EX1" s="145"/>
      <c r="EY1" s="145"/>
      <c r="EZ1" s="145"/>
      <c r="FA1" s="145"/>
      <c r="FB1" s="145"/>
      <c r="FC1" s="145"/>
      <c r="FD1" s="145"/>
      <c r="FE1" s="145"/>
      <c r="FF1" s="145"/>
      <c r="FG1" s="145"/>
      <c r="FH1" s="145"/>
      <c r="FI1" s="145"/>
      <c r="FJ1" s="145"/>
      <c r="FK1" s="145"/>
      <c r="FL1" s="145"/>
      <c r="FM1" s="145"/>
      <c r="FN1" s="145"/>
      <c r="FO1" s="145"/>
      <c r="FP1" s="145"/>
      <c r="FQ1" s="145"/>
      <c r="FR1" s="145"/>
      <c r="FS1" s="145"/>
      <c r="FT1" s="145"/>
      <c r="FU1" s="145"/>
      <c r="FV1" s="145"/>
      <c r="FW1" s="145"/>
      <c r="FX1" s="145"/>
      <c r="FY1" s="145"/>
      <c r="FZ1" s="145"/>
      <c r="GA1" s="145"/>
      <c r="GB1" s="145"/>
      <c r="GC1" s="145"/>
      <c r="GD1" s="145"/>
      <c r="GE1" s="145"/>
      <c r="GF1" s="145"/>
      <c r="GG1" s="145"/>
      <c r="GH1" s="145"/>
      <c r="GI1" s="145"/>
      <c r="GJ1" s="145"/>
      <c r="GK1" s="145"/>
      <c r="GL1" s="145"/>
      <c r="GM1" s="145"/>
      <c r="GN1" s="145"/>
      <c r="GO1" s="145"/>
      <c r="GP1" s="145"/>
      <c r="GQ1" s="145"/>
      <c r="GR1" s="145"/>
      <c r="GS1" s="145"/>
      <c r="GT1" s="145"/>
      <c r="GU1" s="145"/>
      <c r="GV1" s="145"/>
      <c r="GW1" s="145"/>
      <c r="GX1" s="145"/>
      <c r="GY1" s="145"/>
      <c r="GZ1" s="145"/>
      <c r="HA1" s="145"/>
      <c r="HB1" s="145"/>
      <c r="HC1" s="145"/>
      <c r="HD1" s="145"/>
      <c r="HE1" s="145"/>
      <c r="HF1" s="145"/>
      <c r="HG1" s="145"/>
      <c r="HH1" s="145"/>
      <c r="HI1" s="145"/>
      <c r="HJ1" s="145"/>
      <c r="HK1" s="145"/>
      <c r="HL1" s="145"/>
      <c r="HM1" s="145"/>
      <c r="HN1" s="145"/>
      <c r="HO1" s="145"/>
      <c r="HP1" s="145"/>
      <c r="HQ1" s="145"/>
      <c r="HR1" s="145"/>
      <c r="HS1" s="145"/>
      <c r="HT1" s="145"/>
      <c r="HU1" s="145"/>
      <c r="HV1" s="145"/>
      <c r="HW1" s="145"/>
      <c r="HX1" s="145"/>
      <c r="HY1" s="145"/>
      <c r="HZ1" s="145"/>
      <c r="IA1" s="145"/>
      <c r="IB1" s="145"/>
      <c r="IC1" s="145"/>
      <c r="ID1" s="145"/>
      <c r="IE1" s="145"/>
      <c r="IF1" s="145"/>
      <c r="IG1" s="145"/>
      <c r="IH1" s="145"/>
      <c r="II1" s="145"/>
      <c r="IJ1" s="145"/>
      <c r="IK1" s="145"/>
      <c r="IL1" s="145"/>
      <c r="IM1" s="145"/>
      <c r="IN1" s="145"/>
      <c r="IO1" s="145"/>
      <c r="IP1" s="145"/>
      <c r="IQ1" s="145"/>
      <c r="IR1" s="145"/>
      <c r="IS1" s="145"/>
      <c r="IT1" s="145"/>
      <c r="IU1" s="145"/>
      <c r="IV1" s="145"/>
    </row>
    <row r="2" spans="1:256" ht="49.5" customHeight="1">
      <c r="A2" s="142"/>
      <c r="B2" s="142"/>
      <c r="C2" s="142"/>
      <c r="D2" s="142"/>
      <c r="E2" s="142"/>
      <c r="F2" s="142"/>
      <c r="G2" s="142"/>
      <c r="H2" s="148"/>
      <c r="I2" s="149" t="s">
        <v>112</v>
      </c>
      <c r="J2" s="149"/>
      <c r="K2" s="150"/>
      <c r="L2" s="151"/>
      <c r="M2" s="144"/>
      <c r="N2" s="145"/>
      <c r="O2" s="145"/>
      <c r="P2" s="152" t="str">
        <f>'[3]vnos podatkov'!$A$6</f>
        <v>OP 8-11 - MIDI TENIS</v>
      </c>
      <c r="Q2" s="153"/>
      <c r="R2" s="153"/>
      <c r="S2" s="146"/>
      <c r="T2" s="146"/>
      <c r="U2" s="146"/>
      <c r="V2" s="146"/>
      <c r="W2" s="146"/>
      <c r="X2" s="146"/>
      <c r="Y2" s="146"/>
      <c r="Z2" s="146"/>
      <c r="AA2" s="146"/>
      <c r="AB2" s="146"/>
      <c r="AC2" s="146"/>
      <c r="AD2" s="146"/>
      <c r="AE2" s="146"/>
      <c r="AF2" s="146"/>
      <c r="AG2" s="146"/>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row>
    <row r="3" spans="1:256" ht="49.5" customHeight="1">
      <c r="A3" s="142"/>
      <c r="B3" s="142"/>
      <c r="C3" s="142"/>
      <c r="D3" s="142"/>
      <c r="E3" s="142"/>
      <c r="F3" s="142"/>
      <c r="G3" s="142"/>
      <c r="H3" s="148"/>
      <c r="I3" s="154" t="s">
        <v>113</v>
      </c>
      <c r="J3" s="154"/>
      <c r="K3" s="155"/>
      <c r="L3" s="150">
        <f>'[3]vnos podatkov'!$B$8</f>
        <v>0</v>
      </c>
      <c r="M3" s="144"/>
      <c r="N3" s="145"/>
      <c r="O3" s="145"/>
      <c r="P3" s="156">
        <f>'[3]vnos podatkov'!$A$8</f>
        <v>0</v>
      </c>
      <c r="Q3" s="156">
        <f>'[3]vnos podatkov'!$B$8</f>
        <v>0</v>
      </c>
      <c r="R3" s="156">
        <f>'[3]vnos podatkov'!$A$10</f>
        <v>0</v>
      </c>
      <c r="S3" s="146"/>
      <c r="T3" s="146"/>
      <c r="U3" s="146"/>
      <c r="V3" s="146"/>
      <c r="W3" s="146"/>
      <c r="X3" s="146"/>
      <c r="Y3" s="146"/>
      <c r="Z3" s="146"/>
      <c r="AA3" s="146"/>
      <c r="AB3" s="146"/>
      <c r="AC3" s="146"/>
      <c r="AD3" s="146"/>
      <c r="AE3" s="146"/>
      <c r="AF3" s="146"/>
      <c r="AG3" s="146"/>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row>
    <row r="4" spans="1:256" ht="49.5" customHeight="1">
      <c r="A4" s="142"/>
      <c r="B4" s="142"/>
      <c r="C4" s="157" t="s">
        <v>114</v>
      </c>
      <c r="D4" s="157"/>
      <c r="E4" s="158" t="str">
        <f>'[3]vnos podatkov'!$C$10</f>
        <v>TK LUKA KOPER</v>
      </c>
      <c r="F4" s="158" t="str">
        <f>'[3]vnos podatkov'!$C$10</f>
        <v>TK LUKA KOPER</v>
      </c>
      <c r="G4" s="159" t="str">
        <f>'[3]vnos podatkov'!$C$10</f>
        <v>TK LUKA KOPER</v>
      </c>
      <c r="H4" s="159" t="str">
        <f>'[3]vnos podatkov'!$C$10</f>
        <v>TK LUKA KOPER</v>
      </c>
      <c r="I4" s="160" t="s">
        <v>115</v>
      </c>
      <c r="J4" s="161"/>
      <c r="K4" s="162"/>
      <c r="L4" s="163"/>
      <c r="M4" s="144"/>
      <c r="N4" s="145"/>
      <c r="O4" s="145"/>
      <c r="P4" s="146"/>
      <c r="Q4" s="146"/>
      <c r="R4" s="146"/>
      <c r="S4" s="146"/>
      <c r="T4" s="146"/>
      <c r="U4" s="146"/>
      <c r="V4" s="146"/>
      <c r="W4" s="146"/>
      <c r="X4" s="146"/>
      <c r="Y4" s="146"/>
      <c r="Z4" s="146"/>
      <c r="AA4" s="146"/>
      <c r="AB4" s="146"/>
      <c r="AC4" s="146"/>
      <c r="AD4" s="146"/>
      <c r="AE4" s="146"/>
      <c r="AF4" s="146"/>
      <c r="AG4" s="146"/>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row>
    <row r="5" spans="1:256" ht="49.5" customHeight="1">
      <c r="A5" s="142"/>
      <c r="B5" s="142"/>
      <c r="C5" s="157" t="s">
        <v>116</v>
      </c>
      <c r="D5" s="157"/>
      <c r="E5" s="158" t="str">
        <f>'[3]vnos podatkov'!$A$6</f>
        <v>OP 8-11 - MIDI TENIS</v>
      </c>
      <c r="F5" s="158"/>
      <c r="G5" s="159"/>
      <c r="H5" s="159"/>
      <c r="I5" s="164" t="s">
        <v>117</v>
      </c>
      <c r="J5" s="164"/>
      <c r="K5" s="165"/>
      <c r="L5" s="151"/>
      <c r="M5" s="144"/>
      <c r="N5" s="145"/>
      <c r="O5" s="145"/>
      <c r="P5" s="146"/>
      <c r="Q5" s="146"/>
      <c r="R5" s="146"/>
      <c r="S5" s="146"/>
      <c r="T5" s="146"/>
      <c r="U5" s="146"/>
      <c r="V5" s="146"/>
      <c r="W5" s="146"/>
      <c r="X5" s="146"/>
      <c r="Y5" s="146"/>
      <c r="Z5" s="146"/>
      <c r="AA5" s="146"/>
      <c r="AB5" s="146"/>
      <c r="AC5" s="146"/>
      <c r="AD5" s="146"/>
      <c r="AE5" s="146"/>
      <c r="AF5" s="146"/>
      <c r="AG5" s="146"/>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45"/>
      <c r="DC5" s="145"/>
      <c r="DD5" s="145"/>
      <c r="DE5" s="145"/>
      <c r="DF5" s="145"/>
      <c r="DG5" s="145"/>
      <c r="DH5" s="145"/>
      <c r="DI5" s="145"/>
      <c r="DJ5" s="145"/>
      <c r="DK5" s="145"/>
      <c r="DL5" s="145"/>
      <c r="DM5" s="145"/>
      <c r="DN5" s="145"/>
      <c r="DO5" s="145"/>
      <c r="DP5" s="145"/>
      <c r="DQ5" s="145"/>
      <c r="DR5" s="145"/>
      <c r="DS5" s="145"/>
      <c r="DT5" s="145"/>
      <c r="DU5" s="145"/>
      <c r="DV5" s="145"/>
      <c r="DW5" s="145"/>
      <c r="DX5" s="145"/>
      <c r="DY5" s="145"/>
      <c r="DZ5" s="145"/>
      <c r="EA5" s="145"/>
      <c r="EB5" s="145"/>
      <c r="EC5" s="145"/>
      <c r="ED5" s="145"/>
      <c r="EE5" s="145"/>
      <c r="EF5" s="145"/>
      <c r="EG5" s="145"/>
      <c r="EH5" s="145"/>
      <c r="EI5" s="145"/>
      <c r="EJ5" s="145"/>
      <c r="EK5" s="145"/>
      <c r="EL5" s="145"/>
      <c r="EM5" s="145"/>
      <c r="EN5" s="145"/>
      <c r="EO5" s="145"/>
      <c r="EP5" s="145"/>
      <c r="EQ5" s="145"/>
      <c r="ER5" s="145"/>
      <c r="ES5" s="145"/>
      <c r="ET5" s="145"/>
      <c r="EU5" s="145"/>
      <c r="EV5" s="145"/>
      <c r="EW5" s="145"/>
      <c r="EX5" s="145"/>
      <c r="EY5" s="145"/>
      <c r="EZ5" s="145"/>
      <c r="FA5" s="145"/>
      <c r="FB5" s="145"/>
      <c r="FC5" s="145"/>
      <c r="FD5" s="145"/>
      <c r="FE5" s="145"/>
      <c r="FF5" s="145"/>
      <c r="FG5" s="145"/>
      <c r="FH5" s="145"/>
      <c r="FI5" s="145"/>
      <c r="FJ5" s="145"/>
      <c r="FK5" s="145"/>
      <c r="FL5" s="145"/>
      <c r="FM5" s="145"/>
      <c r="FN5" s="145"/>
      <c r="FO5" s="145"/>
      <c r="FP5" s="145"/>
      <c r="FQ5" s="145"/>
      <c r="FR5" s="145"/>
      <c r="FS5" s="145"/>
      <c r="FT5" s="145"/>
      <c r="FU5" s="145"/>
      <c r="FV5" s="145"/>
      <c r="FW5" s="145"/>
      <c r="FX5" s="145"/>
      <c r="FY5" s="145"/>
      <c r="FZ5" s="145"/>
      <c r="GA5" s="145"/>
      <c r="GB5" s="145"/>
      <c r="GC5" s="145"/>
      <c r="GD5" s="145"/>
      <c r="GE5" s="145"/>
      <c r="GF5" s="145"/>
      <c r="GG5" s="145"/>
      <c r="GH5" s="145"/>
      <c r="GI5" s="145"/>
      <c r="GJ5" s="145"/>
      <c r="GK5" s="145"/>
      <c r="GL5" s="145"/>
      <c r="GM5" s="145"/>
      <c r="GN5" s="145"/>
      <c r="GO5" s="145"/>
      <c r="GP5" s="145"/>
      <c r="GQ5" s="145"/>
      <c r="GR5" s="145"/>
      <c r="GS5" s="145"/>
      <c r="GT5" s="145"/>
      <c r="GU5" s="145"/>
      <c r="GV5" s="145"/>
      <c r="GW5" s="145"/>
      <c r="GX5" s="145"/>
      <c r="GY5" s="145"/>
      <c r="GZ5" s="145"/>
      <c r="HA5" s="145"/>
      <c r="HB5" s="145"/>
      <c r="HC5" s="145"/>
      <c r="HD5" s="145"/>
      <c r="HE5" s="145"/>
      <c r="HF5" s="145"/>
      <c r="HG5" s="145"/>
      <c r="HH5" s="145"/>
      <c r="HI5" s="145"/>
      <c r="HJ5" s="145"/>
      <c r="HK5" s="145"/>
      <c r="HL5" s="145"/>
      <c r="HM5" s="145"/>
      <c r="HN5" s="145"/>
      <c r="HO5" s="145"/>
      <c r="HP5" s="145"/>
      <c r="HQ5" s="145"/>
      <c r="HR5" s="145"/>
      <c r="HS5" s="145"/>
      <c r="HT5" s="145"/>
      <c r="HU5" s="145"/>
      <c r="HV5" s="145"/>
      <c r="HW5" s="145"/>
      <c r="HX5" s="145"/>
      <c r="HY5" s="145"/>
      <c r="HZ5" s="145"/>
      <c r="IA5" s="145"/>
      <c r="IB5" s="145"/>
      <c r="IC5" s="145"/>
      <c r="ID5" s="145"/>
      <c r="IE5" s="145"/>
      <c r="IF5" s="145"/>
      <c r="IG5" s="145"/>
      <c r="IH5" s="145"/>
      <c r="II5" s="145"/>
      <c r="IJ5" s="145"/>
      <c r="IK5" s="145"/>
      <c r="IL5" s="145"/>
      <c r="IM5" s="145"/>
      <c r="IN5" s="145"/>
      <c r="IO5" s="145"/>
      <c r="IP5" s="145"/>
      <c r="IQ5" s="145"/>
      <c r="IR5" s="145"/>
      <c r="IS5" s="145"/>
      <c r="IT5" s="145"/>
      <c r="IU5" s="145"/>
      <c r="IV5" s="145"/>
    </row>
    <row r="6" spans="1:256" ht="49.5" customHeight="1" thickBot="1">
      <c r="A6" s="142"/>
      <c r="B6" s="142"/>
      <c r="C6" s="166"/>
      <c r="D6" s="166"/>
      <c r="E6" s="167"/>
      <c r="F6" s="167"/>
      <c r="G6" s="167"/>
      <c r="H6" s="167"/>
      <c r="I6" s="160"/>
      <c r="J6" s="160"/>
      <c r="K6" s="165"/>
      <c r="L6" s="151"/>
      <c r="M6" s="144"/>
      <c r="N6" s="145"/>
      <c r="O6" s="145"/>
      <c r="P6" s="146"/>
      <c r="Q6" s="146"/>
      <c r="R6" s="146"/>
      <c r="S6" s="146"/>
      <c r="T6" s="146"/>
      <c r="U6" s="146"/>
      <c r="V6" s="146"/>
      <c r="W6" s="146"/>
      <c r="X6" s="146"/>
      <c r="Y6" s="146"/>
      <c r="Z6" s="146"/>
      <c r="AA6" s="146"/>
      <c r="AB6" s="146"/>
      <c r="AC6" s="146"/>
      <c r="AD6" s="146"/>
      <c r="AE6" s="146"/>
      <c r="AF6" s="146"/>
      <c r="AG6" s="146"/>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145"/>
      <c r="GZ6" s="145"/>
      <c r="HA6" s="145"/>
      <c r="HB6" s="145"/>
      <c r="HC6" s="145"/>
      <c r="HD6" s="145"/>
      <c r="HE6" s="145"/>
      <c r="HF6" s="145"/>
      <c r="HG6" s="145"/>
      <c r="HH6" s="145"/>
      <c r="HI6" s="145"/>
      <c r="HJ6" s="145"/>
      <c r="HK6" s="145"/>
      <c r="HL6" s="145"/>
      <c r="HM6" s="145"/>
      <c r="HN6" s="145"/>
      <c r="HO6" s="145"/>
      <c r="HP6" s="145"/>
      <c r="HQ6" s="145"/>
      <c r="HR6" s="145"/>
      <c r="HS6" s="145"/>
      <c r="HT6" s="145"/>
      <c r="HU6" s="145"/>
      <c r="HV6" s="145"/>
      <c r="HW6" s="145"/>
      <c r="HX6" s="145"/>
      <c r="HY6" s="145"/>
      <c r="HZ6" s="145"/>
      <c r="IA6" s="145"/>
      <c r="IB6" s="145"/>
      <c r="IC6" s="145"/>
      <c r="ID6" s="145"/>
      <c r="IE6" s="145"/>
      <c r="IF6" s="145"/>
      <c r="IG6" s="145"/>
      <c r="IH6" s="145"/>
      <c r="II6" s="145"/>
      <c r="IJ6" s="145"/>
      <c r="IK6" s="145"/>
      <c r="IL6" s="145"/>
      <c r="IM6" s="145"/>
      <c r="IN6" s="145"/>
      <c r="IO6" s="145"/>
      <c r="IP6" s="145"/>
      <c r="IQ6" s="145"/>
      <c r="IR6" s="145"/>
      <c r="IS6" s="145"/>
      <c r="IT6" s="145"/>
      <c r="IU6" s="145"/>
      <c r="IV6" s="145"/>
    </row>
    <row r="7" spans="1:256" s="178" customFormat="1" ht="45" customHeight="1" thickBot="1">
      <c r="A7" s="142"/>
      <c r="B7" s="142"/>
      <c r="C7" s="168" t="s">
        <v>118</v>
      </c>
      <c r="D7" s="169"/>
      <c r="E7" s="170"/>
      <c r="F7" s="171"/>
      <c r="G7" s="172"/>
      <c r="H7" s="172"/>
      <c r="I7" s="172"/>
      <c r="J7" s="172"/>
      <c r="K7" s="173" t="s">
        <v>119</v>
      </c>
      <c r="L7" s="173" t="s">
        <v>120</v>
      </c>
      <c r="M7" s="144"/>
      <c r="N7" s="174"/>
      <c r="O7" s="174"/>
      <c r="P7" s="175" t="s">
        <v>121</v>
      </c>
      <c r="Q7" s="176"/>
      <c r="R7" s="176"/>
      <c r="S7" s="176"/>
      <c r="T7" s="177"/>
      <c r="U7" s="156"/>
      <c r="V7" s="156"/>
      <c r="W7" s="156"/>
      <c r="X7" s="156"/>
      <c r="Y7" s="156"/>
      <c r="Z7" s="156"/>
      <c r="AA7" s="156"/>
      <c r="AB7" s="156"/>
      <c r="AC7" s="156"/>
      <c r="AD7" s="156"/>
      <c r="AE7" s="156"/>
      <c r="AF7" s="156"/>
      <c r="AG7" s="156"/>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174"/>
      <c r="CO7" s="174"/>
      <c r="CP7" s="174"/>
      <c r="CQ7" s="174"/>
      <c r="CR7" s="174"/>
      <c r="CS7" s="174"/>
      <c r="CT7" s="174"/>
      <c r="CU7" s="174"/>
      <c r="CV7" s="174"/>
      <c r="CW7" s="174"/>
      <c r="CX7" s="174"/>
      <c r="CY7" s="174"/>
      <c r="CZ7" s="174"/>
      <c r="DA7" s="174"/>
      <c r="DB7" s="174"/>
      <c r="DC7" s="174"/>
      <c r="DD7" s="174"/>
      <c r="DE7" s="174"/>
      <c r="DF7" s="174"/>
      <c r="DG7" s="174"/>
      <c r="DH7" s="174"/>
      <c r="DI7" s="174"/>
      <c r="DJ7" s="174"/>
      <c r="DK7" s="174"/>
      <c r="DL7" s="174"/>
      <c r="DM7" s="174"/>
      <c r="DN7" s="174"/>
      <c r="DO7" s="174"/>
      <c r="DP7" s="174"/>
      <c r="DQ7" s="174"/>
      <c r="DR7" s="174"/>
      <c r="DS7" s="174"/>
      <c r="DT7" s="174"/>
      <c r="DU7" s="174"/>
      <c r="DV7" s="174"/>
      <c r="DW7" s="174"/>
      <c r="DX7" s="174"/>
      <c r="DY7" s="174"/>
      <c r="DZ7" s="174"/>
      <c r="EA7" s="174"/>
      <c r="EB7" s="174"/>
      <c r="EC7" s="174"/>
      <c r="ED7" s="174"/>
      <c r="EE7" s="174"/>
      <c r="EF7" s="174"/>
      <c r="EG7" s="174"/>
      <c r="EH7" s="174"/>
      <c r="EI7" s="174"/>
      <c r="EJ7" s="174"/>
      <c r="EK7" s="174"/>
      <c r="EL7" s="174"/>
      <c r="EM7" s="174"/>
      <c r="EN7" s="174"/>
      <c r="EO7" s="174"/>
      <c r="EP7" s="174"/>
      <c r="EQ7" s="174"/>
      <c r="ER7" s="174"/>
      <c r="ES7" s="174"/>
      <c r="ET7" s="174"/>
      <c r="EU7" s="174"/>
      <c r="EV7" s="174"/>
      <c r="EW7" s="174"/>
      <c r="EX7" s="174"/>
      <c r="EY7" s="174"/>
      <c r="EZ7" s="174"/>
      <c r="FA7" s="174"/>
      <c r="FB7" s="174"/>
      <c r="FC7" s="174"/>
      <c r="FD7" s="174"/>
      <c r="FE7" s="174"/>
      <c r="FF7" s="174"/>
      <c r="FG7" s="174"/>
      <c r="FH7" s="174"/>
      <c r="FI7" s="174"/>
      <c r="FJ7" s="174"/>
      <c r="FK7" s="174"/>
      <c r="FL7" s="174"/>
      <c r="FM7" s="174"/>
      <c r="FN7" s="174"/>
      <c r="FO7" s="174"/>
      <c r="FP7" s="174"/>
      <c r="FQ7" s="174"/>
      <c r="FR7" s="174"/>
      <c r="FS7" s="174"/>
      <c r="FT7" s="174"/>
      <c r="FU7" s="174"/>
      <c r="FV7" s="174"/>
      <c r="FW7" s="174"/>
      <c r="FX7" s="174"/>
      <c r="FY7" s="174"/>
      <c r="FZ7" s="174"/>
      <c r="GA7" s="174"/>
      <c r="GB7" s="174"/>
      <c r="GC7" s="174"/>
      <c r="GD7" s="174"/>
      <c r="GE7" s="174"/>
      <c r="GF7" s="174"/>
      <c r="GG7" s="174"/>
      <c r="GH7" s="174"/>
      <c r="GI7" s="174"/>
      <c r="GJ7" s="174"/>
      <c r="GK7" s="174"/>
      <c r="GL7" s="174"/>
      <c r="GM7" s="174"/>
      <c r="GN7" s="174"/>
      <c r="GO7" s="174"/>
      <c r="GP7" s="174"/>
      <c r="GQ7" s="174"/>
      <c r="GR7" s="174"/>
      <c r="GS7" s="174"/>
      <c r="GT7" s="174"/>
      <c r="GU7" s="174"/>
      <c r="GV7" s="174"/>
      <c r="GW7" s="174"/>
      <c r="GX7" s="174"/>
      <c r="GY7" s="174"/>
      <c r="GZ7" s="174"/>
      <c r="HA7" s="174"/>
      <c r="HB7" s="174"/>
      <c r="HC7" s="174"/>
      <c r="HD7" s="174"/>
      <c r="HE7" s="174"/>
      <c r="HF7" s="174"/>
      <c r="HG7" s="174"/>
      <c r="HH7" s="174"/>
      <c r="HI7" s="174"/>
      <c r="HJ7" s="174"/>
      <c r="HK7" s="174"/>
      <c r="HL7" s="174"/>
      <c r="HM7" s="174"/>
      <c r="HN7" s="174"/>
      <c r="HO7" s="174"/>
      <c r="HP7" s="174"/>
      <c r="HQ7" s="174"/>
      <c r="HR7" s="174"/>
      <c r="HS7" s="174"/>
      <c r="HT7" s="174"/>
      <c r="HU7" s="174"/>
      <c r="HV7" s="174"/>
      <c r="HW7" s="174"/>
      <c r="HX7" s="174"/>
      <c r="HY7" s="174"/>
      <c r="HZ7" s="174"/>
      <c r="IA7" s="174"/>
      <c r="IB7" s="174"/>
      <c r="IC7" s="174"/>
      <c r="ID7" s="174"/>
      <c r="IE7" s="174"/>
      <c r="IF7" s="174"/>
      <c r="IG7" s="174"/>
      <c r="IH7" s="174"/>
      <c r="II7" s="174"/>
      <c r="IJ7" s="174"/>
      <c r="IK7" s="174"/>
      <c r="IL7" s="174"/>
      <c r="IM7" s="174"/>
      <c r="IN7" s="174"/>
      <c r="IO7" s="174"/>
      <c r="IP7" s="174"/>
      <c r="IQ7" s="174"/>
      <c r="IR7" s="174"/>
      <c r="IS7" s="174"/>
      <c r="IT7" s="174"/>
      <c r="IU7" s="174"/>
      <c r="IV7" s="174"/>
    </row>
    <row r="8" spans="1:256" s="185" customFormat="1" ht="40.5" customHeight="1">
      <c r="A8" s="142"/>
      <c r="B8" s="142"/>
      <c r="C8" s="179" t="s">
        <v>122</v>
      </c>
      <c r="D8" s="179" t="s">
        <v>8</v>
      </c>
      <c r="E8" s="179" t="s">
        <v>9</v>
      </c>
      <c r="F8" s="179" t="s">
        <v>3</v>
      </c>
      <c r="G8" s="172"/>
      <c r="H8" s="172"/>
      <c r="I8" s="172"/>
      <c r="J8" s="172"/>
      <c r="K8" s="173"/>
      <c r="L8" s="173"/>
      <c r="M8" s="144"/>
      <c r="N8" s="180" t="s">
        <v>123</v>
      </c>
      <c r="O8" s="181"/>
      <c r="P8" s="182" t="s">
        <v>122</v>
      </c>
      <c r="Q8" s="182" t="s">
        <v>8</v>
      </c>
      <c r="R8" s="182" t="s">
        <v>9</v>
      </c>
      <c r="S8" s="182" t="s">
        <v>3</v>
      </c>
      <c r="T8" s="183"/>
      <c r="U8" s="183"/>
      <c r="V8" s="183"/>
      <c r="W8" s="183"/>
      <c r="X8" s="182"/>
      <c r="Y8" s="182" t="s">
        <v>122</v>
      </c>
      <c r="Z8" s="182" t="s">
        <v>8</v>
      </c>
      <c r="AA8" s="182" t="s">
        <v>9</v>
      </c>
      <c r="AB8" s="182" t="s">
        <v>3</v>
      </c>
      <c r="AC8" s="182"/>
      <c r="AD8" s="182"/>
      <c r="AE8" s="182"/>
      <c r="AF8" s="182"/>
      <c r="AG8" s="184" t="s">
        <v>124</v>
      </c>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181"/>
      <c r="BW8" s="181"/>
      <c r="BX8" s="181"/>
      <c r="BY8" s="181"/>
      <c r="BZ8" s="181"/>
      <c r="CA8" s="181"/>
      <c r="CB8" s="181"/>
      <c r="CC8" s="181"/>
      <c r="CD8" s="181"/>
      <c r="CE8" s="181"/>
      <c r="CF8" s="181"/>
      <c r="CG8" s="181"/>
      <c r="CH8" s="181"/>
      <c r="CI8" s="181"/>
      <c r="CJ8" s="181"/>
      <c r="CK8" s="181"/>
      <c r="CL8" s="181"/>
      <c r="CM8" s="181"/>
      <c r="CN8" s="181"/>
      <c r="CO8" s="181"/>
      <c r="CP8" s="181"/>
      <c r="CQ8" s="181"/>
      <c r="CR8" s="181"/>
      <c r="CS8" s="181"/>
      <c r="CT8" s="181"/>
      <c r="CU8" s="181"/>
      <c r="CV8" s="181"/>
      <c r="CW8" s="181"/>
      <c r="CX8" s="181"/>
      <c r="CY8" s="181"/>
      <c r="CZ8" s="181"/>
      <c r="DA8" s="181"/>
      <c r="DB8" s="181"/>
      <c r="DC8" s="181"/>
      <c r="DD8" s="181"/>
      <c r="DE8" s="181"/>
      <c r="DF8" s="181"/>
      <c r="DG8" s="181"/>
      <c r="DH8" s="181"/>
      <c r="DI8" s="181"/>
      <c r="DJ8" s="181"/>
      <c r="DK8" s="181"/>
      <c r="DL8" s="181"/>
      <c r="DM8" s="181"/>
      <c r="DN8" s="181"/>
      <c r="DO8" s="181"/>
      <c r="DP8" s="181"/>
      <c r="DQ8" s="181"/>
      <c r="DR8" s="181"/>
      <c r="DS8" s="181"/>
      <c r="DT8" s="181"/>
      <c r="DU8" s="181"/>
      <c r="DV8" s="181"/>
      <c r="DW8" s="181"/>
      <c r="DX8" s="181"/>
      <c r="DY8" s="181"/>
      <c r="DZ8" s="181"/>
      <c r="EA8" s="181"/>
      <c r="EB8" s="181"/>
      <c r="EC8" s="181"/>
      <c r="ED8" s="181"/>
      <c r="EE8" s="181"/>
      <c r="EF8" s="181"/>
      <c r="EG8" s="181"/>
      <c r="EH8" s="181"/>
      <c r="EI8" s="181"/>
      <c r="EJ8" s="181"/>
      <c r="EK8" s="181"/>
      <c r="EL8" s="181"/>
      <c r="EM8" s="181"/>
      <c r="EN8" s="181"/>
      <c r="EO8" s="181"/>
      <c r="EP8" s="181"/>
      <c r="EQ8" s="181"/>
      <c r="ER8" s="181"/>
      <c r="ES8" s="181"/>
      <c r="ET8" s="181"/>
      <c r="EU8" s="181"/>
      <c r="EV8" s="181"/>
      <c r="EW8" s="181"/>
      <c r="EX8" s="181"/>
      <c r="EY8" s="181"/>
      <c r="EZ8" s="181"/>
      <c r="FA8" s="181"/>
      <c r="FB8" s="181"/>
      <c r="FC8" s="181"/>
      <c r="FD8" s="181"/>
      <c r="FE8" s="181"/>
      <c r="FF8" s="181"/>
      <c r="FG8" s="181"/>
      <c r="FH8" s="181"/>
      <c r="FI8" s="181"/>
      <c r="FJ8" s="181"/>
      <c r="FK8" s="181"/>
      <c r="FL8" s="181"/>
      <c r="FM8" s="181"/>
      <c r="FN8" s="181"/>
      <c r="FO8" s="181"/>
      <c r="FP8" s="181"/>
      <c r="FQ8" s="181"/>
      <c r="FR8" s="181"/>
      <c r="FS8" s="181"/>
      <c r="FT8" s="181"/>
      <c r="FU8" s="181"/>
      <c r="FV8" s="181"/>
      <c r="FW8" s="181"/>
      <c r="FX8" s="181"/>
      <c r="FY8" s="181"/>
      <c r="FZ8" s="181"/>
      <c r="GA8" s="181"/>
      <c r="GB8" s="181"/>
      <c r="GC8" s="181"/>
      <c r="GD8" s="181"/>
      <c r="GE8" s="181"/>
      <c r="GF8" s="181"/>
      <c r="GG8" s="181"/>
      <c r="GH8" s="181"/>
      <c r="GI8" s="181"/>
      <c r="GJ8" s="181"/>
      <c r="GK8" s="181"/>
      <c r="GL8" s="181"/>
      <c r="GM8" s="181"/>
      <c r="GN8" s="181"/>
      <c r="GO8" s="181"/>
      <c r="GP8" s="181"/>
      <c r="GQ8" s="181"/>
      <c r="GR8" s="181"/>
      <c r="GS8" s="181"/>
      <c r="GT8" s="181"/>
      <c r="GU8" s="181"/>
      <c r="GV8" s="181"/>
      <c r="GW8" s="181"/>
      <c r="GX8" s="181"/>
      <c r="GY8" s="181"/>
      <c r="GZ8" s="181"/>
      <c r="HA8" s="181"/>
      <c r="HB8" s="181"/>
      <c r="HC8" s="181"/>
      <c r="HD8" s="181"/>
      <c r="HE8" s="181"/>
      <c r="HF8" s="181"/>
      <c r="HG8" s="181"/>
      <c r="HH8" s="181"/>
      <c r="HI8" s="181"/>
      <c r="HJ8" s="181"/>
      <c r="HK8" s="181"/>
      <c r="HL8" s="181"/>
      <c r="HM8" s="181"/>
      <c r="HN8" s="181"/>
      <c r="HO8" s="181"/>
      <c r="HP8" s="181"/>
      <c r="HQ8" s="181"/>
      <c r="HR8" s="181"/>
      <c r="HS8" s="181"/>
      <c r="HT8" s="181"/>
      <c r="HU8" s="181"/>
      <c r="HV8" s="181"/>
      <c r="HW8" s="181"/>
      <c r="HX8" s="181"/>
      <c r="HY8" s="181"/>
      <c r="HZ8" s="181"/>
      <c r="IA8" s="181"/>
      <c r="IB8" s="181"/>
      <c r="IC8" s="181"/>
      <c r="ID8" s="181"/>
      <c r="IE8" s="181"/>
      <c r="IF8" s="181"/>
      <c r="IG8" s="181"/>
      <c r="IH8" s="181"/>
      <c r="II8" s="181"/>
      <c r="IJ8" s="181"/>
      <c r="IK8" s="181"/>
      <c r="IL8" s="181"/>
      <c r="IM8" s="181"/>
      <c r="IN8" s="181"/>
      <c r="IO8" s="181"/>
      <c r="IP8" s="181"/>
      <c r="IQ8" s="181"/>
      <c r="IR8" s="181"/>
      <c r="IS8" s="181"/>
      <c r="IT8" s="181"/>
      <c r="IU8" s="181"/>
      <c r="IV8" s="181"/>
    </row>
    <row r="9" spans="1:256" ht="72" customHeight="1">
      <c r="A9" s="186">
        <v>1</v>
      </c>
      <c r="B9" s="187">
        <v>1</v>
      </c>
      <c r="C9" s="188">
        <f>UPPER(IF($A9="","",VLOOKUP($A9,'[3]m round robin žrebna lista'!$A$7:$R$128,2)))</f>
      </c>
      <c r="D9" s="189" t="str">
        <f>UPPER(IF($A9="","",VLOOKUP($A9,'[3]m round robin žrebna lista'!$A$7:$R$128,3)))</f>
        <v>FLEGO, MATIAS</v>
      </c>
      <c r="E9" s="189">
        <f>PROPER(IF($A9="","",VLOOKUP($A9,'[3]m round robin žrebna lista'!$A$7:$R$128,4)))</f>
      </c>
      <c r="F9" s="190">
        <f>UPPER(IF($A9="","",VLOOKUP($A9,'[3]m round robin žrebna lista'!$A$7:$R$128,5)))</f>
      </c>
      <c r="G9" s="191"/>
      <c r="H9" s="192" t="s">
        <v>27</v>
      </c>
      <c r="I9" s="192" t="s">
        <v>27</v>
      </c>
      <c r="J9" s="192" t="s">
        <v>27</v>
      </c>
      <c r="K9" s="193">
        <v>3</v>
      </c>
      <c r="L9" s="193">
        <v>1</v>
      </c>
      <c r="M9" s="194">
        <f>IF($A9="","",VLOOKUP($A9,'[3]m round robin žrebna lista'!$A$7:$R$128,14))</f>
        <v>0</v>
      </c>
      <c r="N9" s="193">
        <f>IF(L9="","",IF(L9=1,8,IF(L9=2,6,IF(L9=3,4,2))))</f>
        <v>8</v>
      </c>
      <c r="O9" s="146"/>
      <c r="P9" s="195">
        <f>UPPER(IF($A9="","",VLOOKUP($A9,'[3]m round robin žrebna lista'!$A$7:$R$128,2)))</f>
      </c>
      <c r="Q9" s="195" t="str">
        <f>UPPER(IF($A9="","",VLOOKUP($A9,'[3]m round robin žrebna lista'!$A$7:$R$128,3)))</f>
        <v>FLEGO, MATIAS</v>
      </c>
      <c r="R9" s="195">
        <f>PROPER(IF($A9="","",VLOOKUP($A9,'[3]m round robin žrebna lista'!$A$7:$R$128,4)))</f>
      </c>
      <c r="S9" s="195">
        <f>UPPER(IF($A9="","",VLOOKUP($A9,'[3]m round robin žrebna lista'!$A$7:$R$128,5)))</f>
      </c>
      <c r="T9" s="196"/>
      <c r="U9" s="197"/>
      <c r="V9" s="197"/>
      <c r="W9" s="197"/>
      <c r="X9" s="153"/>
      <c r="Y9" s="195">
        <f>UPPER(IF($A9="","",VLOOKUP($A9,'[3]m round robin žrebna lista'!$A$7:$R$128,2)))</f>
      </c>
      <c r="Z9" s="195" t="str">
        <f>UPPER(IF($A9="","",VLOOKUP($A9,'[3]m round robin žrebna lista'!$A$7:$R$128,3)))</f>
        <v>FLEGO, MATIAS</v>
      </c>
      <c r="AA9" s="195">
        <f>PROPER(IF($A9="","",VLOOKUP($A9,'[3]m round robin žrebna lista'!$A$7:$R$128,4)))</f>
      </c>
      <c r="AB9" s="195">
        <f>UPPER(IF($A9="","",VLOOKUP($A9,'[3]m round robin žrebna lista'!$A$7:$R$128,5)))</f>
      </c>
      <c r="AC9" s="196"/>
      <c r="AD9" s="197">
        <f>IF(U9="","",IF(U9="1bb","1bb",IF(U9="2bb","2bb",IF(U9=1,$M10,0))))</f>
      </c>
      <c r="AE9" s="197">
        <f>IF(V9="","",IF(V9="1bb","1bb",IF(V9="3bb","3bb",IF(V9=1,$M11,0))))</f>
      </c>
      <c r="AF9" s="197">
        <f>IF(W9="","",IF(W9="1bb","1bb",IF(W9="4bb","4bb",IF(W9=1,$M12,0))))</f>
      </c>
      <c r="AG9" s="198">
        <f>SUM(AD9:AF9)</f>
        <v>0</v>
      </c>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5"/>
      <c r="FZ9" s="145"/>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5"/>
      <c r="HS9" s="145"/>
      <c r="HT9" s="145"/>
      <c r="HU9" s="145"/>
      <c r="HV9" s="145"/>
      <c r="HW9" s="145"/>
      <c r="HX9" s="145"/>
      <c r="HY9" s="145"/>
      <c r="HZ9" s="145"/>
      <c r="IA9" s="145"/>
      <c r="IB9" s="145"/>
      <c r="IC9" s="145"/>
      <c r="ID9" s="145"/>
      <c r="IE9" s="145"/>
      <c r="IF9" s="145"/>
      <c r="IG9" s="145"/>
      <c r="IH9" s="145"/>
      <c r="II9" s="145"/>
      <c r="IJ9" s="145"/>
      <c r="IK9" s="145"/>
      <c r="IL9" s="145"/>
      <c r="IM9" s="145"/>
      <c r="IN9" s="145"/>
      <c r="IO9" s="145"/>
      <c r="IP9" s="145"/>
      <c r="IQ9" s="145"/>
      <c r="IR9" s="145"/>
      <c r="IS9" s="145"/>
      <c r="IT9" s="145"/>
      <c r="IU9" s="145"/>
      <c r="IV9" s="145"/>
    </row>
    <row r="10" spans="1:256" ht="72" customHeight="1">
      <c r="A10" s="186">
        <v>5</v>
      </c>
      <c r="B10" s="187">
        <v>2</v>
      </c>
      <c r="C10" s="188">
        <f>UPPER(IF($A10="","",VLOOKUP($A10,'[3]m round robin žrebna lista'!$A$7:$R$128,2)))</f>
      </c>
      <c r="D10" s="189" t="str">
        <f>UPPER(IF($A10="","",VLOOKUP($A10,'[3]m round robin žrebna lista'!$A$7:$R$128,3)))</f>
        <v>GONZALES, MIRON AMON</v>
      </c>
      <c r="E10" s="189">
        <f>PROPER(IF($A10="","",VLOOKUP($A10,'[3]m round robin žrebna lista'!$A$7:$R$128,4)))</f>
      </c>
      <c r="F10" s="190">
        <f>UPPER(IF($A10="","",VLOOKUP($A10,'[3]m round robin žrebna lista'!$A$7:$R$128,5)))</f>
      </c>
      <c r="G10" s="192" t="s">
        <v>125</v>
      </c>
      <c r="H10" s="191"/>
      <c r="I10" s="192" t="s">
        <v>27</v>
      </c>
      <c r="J10" s="192" t="s">
        <v>27</v>
      </c>
      <c r="K10" s="193">
        <v>2</v>
      </c>
      <c r="L10" s="193">
        <v>2</v>
      </c>
      <c r="M10" s="194">
        <f>IF($A10="","",VLOOKUP($A10,'[3]m round robin žrebna lista'!$A$7:$R$128,14))</f>
        <v>0</v>
      </c>
      <c r="N10" s="193">
        <f>IF(L10="","",IF(L10=1,8,IF(L10=2,6,IF(L10=3,4,2))))</f>
        <v>6</v>
      </c>
      <c r="O10" s="146"/>
      <c r="P10" s="195">
        <f>UPPER(IF($A10="","",VLOOKUP($A10,'[3]m round robin žrebna lista'!$A$7:$R$128,2)))</f>
      </c>
      <c r="Q10" s="195" t="str">
        <f>UPPER(IF($A10="","",VLOOKUP($A10,'[3]m round robin žrebna lista'!$A$7:$R$128,3)))</f>
        <v>GONZALES, MIRON AMON</v>
      </c>
      <c r="R10" s="195">
        <f>PROPER(IF($A10="","",VLOOKUP($A10,'[3]m round robin žrebna lista'!$A$7:$R$128,4)))</f>
      </c>
      <c r="S10" s="195">
        <f>UPPER(IF($A10="","",VLOOKUP($A10,'[3]m round robin žrebna lista'!$A$7:$R$128,5)))</f>
      </c>
      <c r="T10" s="197"/>
      <c r="U10" s="196"/>
      <c r="V10" s="197"/>
      <c r="W10" s="197"/>
      <c r="X10" s="153"/>
      <c r="Y10" s="195">
        <f>UPPER(IF($A10="","",VLOOKUP($A10,'[3]m round robin žrebna lista'!$A$7:$R$128,2)))</f>
      </c>
      <c r="Z10" s="195" t="str">
        <f>UPPER(IF($A10="","",VLOOKUP($A10,'[3]m round robin žrebna lista'!$A$7:$R$128,3)))</f>
        <v>GONZALES, MIRON AMON</v>
      </c>
      <c r="AA10" s="195">
        <f>PROPER(IF($A10="","",VLOOKUP($A10,'[3]m round robin žrebna lista'!$A$7:$R$128,4)))</f>
      </c>
      <c r="AB10" s="195">
        <f>UPPER(IF($A10="","",VLOOKUP($A10,'[3]m round robin žrebna lista'!$A$7:$R$128,5)))</f>
      </c>
      <c r="AC10" s="197">
        <f>IF(T10="","",IF(T10="1bb","1bb",IF(T10="2bb","2bb",IF(T10=1,0,M9))))</f>
      </c>
      <c r="AD10" s="196"/>
      <c r="AE10" s="197">
        <f>IF(V10="","",IF(V10="2bb","2bb",IF(V10="3bb","3bb",IF(V10=2,M11,0))))</f>
      </c>
      <c r="AF10" s="197">
        <f>IF(W10="","",IF(W10="2bb","2bb",IF(W10="4bb","4bb",IF(W10=2,M12,0))))</f>
      </c>
      <c r="AG10" s="198">
        <f>SUM(AC10:AF10)</f>
        <v>0</v>
      </c>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5"/>
      <c r="CP10" s="145"/>
      <c r="CQ10" s="145"/>
      <c r="CR10" s="145"/>
      <c r="CS10" s="145"/>
      <c r="CT10" s="145"/>
      <c r="CU10" s="145"/>
      <c r="CV10" s="145"/>
      <c r="CW10" s="145"/>
      <c r="CX10" s="145"/>
      <c r="CY10" s="145"/>
      <c r="CZ10" s="145"/>
      <c r="DA10" s="145"/>
      <c r="DB10" s="145"/>
      <c r="DC10" s="145"/>
      <c r="DD10" s="145"/>
      <c r="DE10" s="145"/>
      <c r="DF10" s="145"/>
      <c r="DG10" s="145"/>
      <c r="DH10" s="145"/>
      <c r="DI10" s="145"/>
      <c r="DJ10" s="145"/>
      <c r="DK10" s="145"/>
      <c r="DL10" s="145"/>
      <c r="DM10" s="145"/>
      <c r="DN10" s="145"/>
      <c r="DO10" s="145"/>
      <c r="DP10" s="145"/>
      <c r="DQ10" s="145"/>
      <c r="DR10" s="145"/>
      <c r="DS10" s="145"/>
      <c r="DT10" s="145"/>
      <c r="DU10" s="145"/>
      <c r="DV10" s="145"/>
      <c r="DW10" s="145"/>
      <c r="DX10" s="145"/>
      <c r="DY10" s="145"/>
      <c r="DZ10" s="145"/>
      <c r="EA10" s="145"/>
      <c r="EB10" s="145"/>
      <c r="EC10" s="145"/>
      <c r="ED10" s="145"/>
      <c r="EE10" s="145"/>
      <c r="EF10" s="145"/>
      <c r="EG10" s="145"/>
      <c r="EH10" s="145"/>
      <c r="EI10" s="145"/>
      <c r="EJ10" s="145"/>
      <c r="EK10" s="145"/>
      <c r="EL10" s="145"/>
      <c r="EM10" s="145"/>
      <c r="EN10" s="145"/>
      <c r="EO10" s="145"/>
      <c r="EP10" s="145"/>
      <c r="EQ10" s="145"/>
      <c r="ER10" s="145"/>
      <c r="ES10" s="145"/>
      <c r="ET10" s="145"/>
      <c r="EU10" s="145"/>
      <c r="EV10" s="145"/>
      <c r="EW10" s="145"/>
      <c r="EX10" s="145"/>
      <c r="EY10" s="145"/>
      <c r="EZ10" s="145"/>
      <c r="FA10" s="145"/>
      <c r="FB10" s="145"/>
      <c r="FC10" s="145"/>
      <c r="FD10" s="145"/>
      <c r="FE10" s="145"/>
      <c r="FF10" s="145"/>
      <c r="FG10" s="145"/>
      <c r="FH10" s="145"/>
      <c r="FI10" s="145"/>
      <c r="FJ10" s="145"/>
      <c r="FK10" s="145"/>
      <c r="FL10" s="145"/>
      <c r="FM10" s="145"/>
      <c r="FN10" s="145"/>
      <c r="FO10" s="145"/>
      <c r="FP10" s="145"/>
      <c r="FQ10" s="145"/>
      <c r="FR10" s="145"/>
      <c r="FS10" s="145"/>
      <c r="FT10" s="145"/>
      <c r="FU10" s="145"/>
      <c r="FV10" s="145"/>
      <c r="FW10" s="145"/>
      <c r="FX10" s="145"/>
      <c r="FY10" s="145"/>
      <c r="FZ10" s="145"/>
      <c r="GA10" s="145"/>
      <c r="GB10" s="145"/>
      <c r="GC10" s="145"/>
      <c r="GD10" s="145"/>
      <c r="GE10" s="145"/>
      <c r="GF10" s="145"/>
      <c r="GG10" s="145"/>
      <c r="GH10" s="145"/>
      <c r="GI10" s="145"/>
      <c r="GJ10" s="145"/>
      <c r="GK10" s="145"/>
      <c r="GL10" s="145"/>
      <c r="GM10" s="145"/>
      <c r="GN10" s="145"/>
      <c r="GO10" s="145"/>
      <c r="GP10" s="145"/>
      <c r="GQ10" s="145"/>
      <c r="GR10" s="145"/>
      <c r="GS10" s="145"/>
      <c r="GT10" s="145"/>
      <c r="GU10" s="145"/>
      <c r="GV10" s="145"/>
      <c r="GW10" s="145"/>
      <c r="GX10" s="145"/>
      <c r="GY10" s="145"/>
      <c r="GZ10" s="145"/>
      <c r="HA10" s="145"/>
      <c r="HB10" s="145"/>
      <c r="HC10" s="145"/>
      <c r="HD10" s="145"/>
      <c r="HE10" s="145"/>
      <c r="HF10" s="145"/>
      <c r="HG10" s="145"/>
      <c r="HH10" s="145"/>
      <c r="HI10" s="145"/>
      <c r="HJ10" s="145"/>
      <c r="HK10" s="145"/>
      <c r="HL10" s="145"/>
      <c r="HM10" s="145"/>
      <c r="HN10" s="145"/>
      <c r="HO10" s="145"/>
      <c r="HP10" s="145"/>
      <c r="HQ10" s="145"/>
      <c r="HR10" s="145"/>
      <c r="HS10" s="145"/>
      <c r="HT10" s="145"/>
      <c r="HU10" s="145"/>
      <c r="HV10" s="145"/>
      <c r="HW10" s="145"/>
      <c r="HX10" s="145"/>
      <c r="HY10" s="145"/>
      <c r="HZ10" s="145"/>
      <c r="IA10" s="145"/>
      <c r="IB10" s="145"/>
      <c r="IC10" s="145"/>
      <c r="ID10" s="145"/>
      <c r="IE10" s="145"/>
      <c r="IF10" s="145"/>
      <c r="IG10" s="145"/>
      <c r="IH10" s="145"/>
      <c r="II10" s="145"/>
      <c r="IJ10" s="145"/>
      <c r="IK10" s="145"/>
      <c r="IL10" s="145"/>
      <c r="IM10" s="145"/>
      <c r="IN10" s="145"/>
      <c r="IO10" s="145"/>
      <c r="IP10" s="145"/>
      <c r="IQ10" s="145"/>
      <c r="IR10" s="145"/>
      <c r="IS10" s="145"/>
      <c r="IT10" s="145"/>
      <c r="IU10" s="145"/>
      <c r="IV10" s="145"/>
    </row>
    <row r="11" spans="1:256" ht="72" customHeight="1">
      <c r="A11" s="186">
        <v>9</v>
      </c>
      <c r="B11" s="199">
        <v>3</v>
      </c>
      <c r="C11" s="188">
        <f>UPPER(IF($A11="","",VLOOKUP($A11,'[3]m round robin žrebna lista'!$A$7:$R$128,2)))</f>
      </c>
      <c r="D11" s="189" t="str">
        <f>UPPER(IF($A11="","",VLOOKUP($A11,'[3]m round robin žrebna lista'!$A$7:$R$128,3)))</f>
        <v>RADI, LUKA</v>
      </c>
      <c r="E11" s="189">
        <f>PROPER(IF($A11="","",VLOOKUP($A11,'[3]m round robin žrebna lista'!$A$7:$R$128,4)))</f>
      </c>
      <c r="F11" s="190">
        <f>UPPER(IF($A11="","",VLOOKUP($A11,'[3]m round robin žrebna lista'!$A$7:$R$128,5)))</f>
      </c>
      <c r="G11" s="192" t="s">
        <v>125</v>
      </c>
      <c r="H11" s="192" t="s">
        <v>125</v>
      </c>
      <c r="I11" s="191"/>
      <c r="J11" s="192" t="s">
        <v>28</v>
      </c>
      <c r="K11" s="193">
        <v>1</v>
      </c>
      <c r="L11" s="193">
        <v>3</v>
      </c>
      <c r="M11" s="194">
        <f>IF($A11="","",VLOOKUP($A11,'[3]m round robin žrebna lista'!$A$7:$R$128,14))</f>
        <v>0</v>
      </c>
      <c r="N11" s="193">
        <f>IF(L11="","",IF(L11=1,8,IF(L11=2,6,IF(L11=3,4,2))))</f>
        <v>4</v>
      </c>
      <c r="O11" s="146"/>
      <c r="P11" s="195">
        <f>UPPER(IF($A11="","",VLOOKUP($A11,'[3]m round robin žrebna lista'!$A$7:$R$128,2)))</f>
      </c>
      <c r="Q11" s="195" t="str">
        <f>UPPER(IF($A11="","",VLOOKUP($A11,'[3]m round robin žrebna lista'!$A$7:$R$128,3)))</f>
        <v>RADI, LUKA</v>
      </c>
      <c r="R11" s="195">
        <f>PROPER(IF($A11="","",VLOOKUP($A11,'[3]m round robin žrebna lista'!$A$7:$R$128,4)))</f>
      </c>
      <c r="S11" s="195">
        <f>UPPER(IF($A11="","",VLOOKUP($A11,'[3]m round robin žrebna lista'!$A$7:$R$128,5)))</f>
      </c>
      <c r="T11" s="197"/>
      <c r="U11" s="197"/>
      <c r="V11" s="196"/>
      <c r="W11" s="197"/>
      <c r="X11" s="153"/>
      <c r="Y11" s="195">
        <f>UPPER(IF($A11="","",VLOOKUP($A11,'[3]m round robin žrebna lista'!$A$7:$R$128,2)))</f>
      </c>
      <c r="Z11" s="195" t="str">
        <f>UPPER(IF($A11="","",VLOOKUP($A11,'[3]m round robin žrebna lista'!$A$7:$R$128,3)))</f>
        <v>RADI, LUKA</v>
      </c>
      <c r="AA11" s="195">
        <f>PROPER(IF($A11="","",VLOOKUP($A11,'[3]m round robin žrebna lista'!$A$7:$R$128,4)))</f>
      </c>
      <c r="AB11" s="195">
        <f>UPPER(IF($A11="","",VLOOKUP($A11,'[3]m round robin žrebna lista'!$A$7:$R$128,5)))</f>
      </c>
      <c r="AC11" s="197">
        <f>IF(T11="","",IF(T11="1bb","1bb",IF(T11="3bb","3bb",IF(T11=1,0,M9))))</f>
      </c>
      <c r="AD11" s="197">
        <f>IF(U11="","",IF(U11="2bb","2bb",IF(U11="3bb","3bb",IF(U11=2,0,M10))))</f>
      </c>
      <c r="AE11" s="196"/>
      <c r="AF11" s="197">
        <f>IF(W11="","",IF(W11="3bb","3bb",IF(W11="4bb","4bb",IF(W11=3,M12,0))))</f>
      </c>
      <c r="AG11" s="198">
        <f>SUM(AC11:AF11)</f>
        <v>0</v>
      </c>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5"/>
      <c r="EG11" s="145"/>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5"/>
      <c r="FZ11" s="145"/>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5"/>
      <c r="HS11" s="145"/>
      <c r="HT11" s="145"/>
      <c r="HU11" s="145"/>
      <c r="HV11" s="145"/>
      <c r="HW11" s="145"/>
      <c r="HX11" s="145"/>
      <c r="HY11" s="145"/>
      <c r="HZ11" s="145"/>
      <c r="IA11" s="145"/>
      <c r="IB11" s="145"/>
      <c r="IC11" s="145"/>
      <c r="ID11" s="145"/>
      <c r="IE11" s="145"/>
      <c r="IF11" s="145"/>
      <c r="IG11" s="145"/>
      <c r="IH11" s="145"/>
      <c r="II11" s="145"/>
      <c r="IJ11" s="145"/>
      <c r="IK11" s="145"/>
      <c r="IL11" s="145"/>
      <c r="IM11" s="145"/>
      <c r="IN11" s="145"/>
      <c r="IO11" s="145"/>
      <c r="IP11" s="145"/>
      <c r="IQ11" s="145"/>
      <c r="IR11" s="145"/>
      <c r="IS11" s="145"/>
      <c r="IT11" s="145"/>
      <c r="IU11" s="145"/>
      <c r="IV11" s="145"/>
    </row>
    <row r="12" spans="1:256" ht="72" customHeight="1">
      <c r="A12" s="200">
        <v>12</v>
      </c>
      <c r="B12" s="201">
        <v>4</v>
      </c>
      <c r="C12" s="202">
        <f>UPPER(IF($A12="","",VLOOKUP($A12,'[3]m round robin žrebna lista'!$A$7:$R$128,2)))</f>
      </c>
      <c r="D12" s="203" t="s">
        <v>196</v>
      </c>
      <c r="E12" s="203">
        <f>PROPER(IF($A12="","",VLOOKUP($A12,'[3]m round robin žrebna lista'!$A$7:$R$128,4)))</f>
      </c>
      <c r="F12" s="204">
        <f>UPPER(IF($A12="","",VLOOKUP($A12,'[3]m round robin žrebna lista'!$A$7:$R$128,5)))</f>
      </c>
      <c r="G12" s="205" t="s">
        <v>125</v>
      </c>
      <c r="H12" s="205" t="s">
        <v>125</v>
      </c>
      <c r="I12" s="205" t="s">
        <v>20</v>
      </c>
      <c r="J12" s="206"/>
      <c r="K12" s="207" t="s">
        <v>126</v>
      </c>
      <c r="L12" s="208">
        <v>4</v>
      </c>
      <c r="M12" s="194">
        <f>IF($A12="","",VLOOKUP($A12,'[3]m round robin žrebna lista'!$A$7:$R$128,14))</f>
        <v>0</v>
      </c>
      <c r="N12" s="208">
        <f>IF(L12="","",IF(L12=1,8,IF(L12=2,6,IF(L12=3,4,2))))</f>
        <v>2</v>
      </c>
      <c r="O12" s="146"/>
      <c r="P12" s="195">
        <f>UPPER(IF($A12="","",VLOOKUP($A12,'[3]m round robin žrebna lista'!$A$7:$R$128,2)))</f>
      </c>
      <c r="Q12" s="195" t="str">
        <f>UPPER(IF($A12="","",VLOOKUP($A12,'[3]m round robin žrebna lista'!$A$7:$R$128,3)))</f>
        <v>DVORŠEK, BINE</v>
      </c>
      <c r="R12" s="195">
        <f>PROPER(IF($A12="","",VLOOKUP($A12,'[3]m round robin žrebna lista'!$A$7:$R$128,4)))</f>
      </c>
      <c r="S12" s="195">
        <f>UPPER(IF($A12="","",VLOOKUP($A12,'[3]m round robin žrebna lista'!$A$7:$R$128,5)))</f>
      </c>
      <c r="T12" s="197"/>
      <c r="U12" s="197"/>
      <c r="V12" s="197"/>
      <c r="W12" s="196"/>
      <c r="X12" s="153"/>
      <c r="Y12" s="195">
        <f>UPPER(IF($A12="","",VLOOKUP($A12,'[3]m round robin žrebna lista'!$A$7:$R$128,2)))</f>
      </c>
      <c r="Z12" s="195" t="str">
        <f>UPPER(IF($A12="","",VLOOKUP($A12,'[3]m round robin žrebna lista'!$A$7:$R$128,3)))</f>
        <v>DVORŠEK, BINE</v>
      </c>
      <c r="AA12" s="195">
        <f>PROPER(IF($A12="","",VLOOKUP($A12,'[3]m round robin žrebna lista'!$A$7:$R$128,4)))</f>
      </c>
      <c r="AB12" s="195">
        <f>UPPER(IF($A12="","",VLOOKUP($A12,'[3]m round robin žrebna lista'!$A$7:$R$128,5)))</f>
      </c>
      <c r="AC12" s="197">
        <f>IF(T12="","",IF(T12="1bb","1bb",IF(T12="4bb","4bb",IF(T12=1,0,M9))))</f>
      </c>
      <c r="AD12" s="197">
        <f>IF(U12="","",IF(U12="2bb","2bb",IF(U12="4bb","4bb",IF(U12=2,0,M10))))</f>
      </c>
      <c r="AE12" s="197">
        <f>IF(V12="","",IF(V12="3bb","3bb",IF(V12="4bb","4bb",IF(V12=3,0,M11))))</f>
      </c>
      <c r="AF12" s="196"/>
      <c r="AG12" s="198">
        <f>SUM(AC12:AF12)</f>
        <v>0</v>
      </c>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5"/>
      <c r="DR12" s="145"/>
      <c r="DS12" s="145"/>
      <c r="DT12" s="145"/>
      <c r="DU12" s="145"/>
      <c r="DV12" s="145"/>
      <c r="DW12" s="145"/>
      <c r="DX12" s="145"/>
      <c r="DY12" s="145"/>
      <c r="DZ12" s="145"/>
      <c r="EA12" s="145"/>
      <c r="EB12" s="145"/>
      <c r="EC12" s="145"/>
      <c r="ED12" s="145"/>
      <c r="EE12" s="145"/>
      <c r="EF12" s="145"/>
      <c r="EG12" s="145"/>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5"/>
      <c r="FZ12" s="145"/>
      <c r="GA12" s="145"/>
      <c r="GB12" s="145"/>
      <c r="GC12" s="145"/>
      <c r="GD12" s="145"/>
      <c r="GE12" s="145"/>
      <c r="GF12" s="145"/>
      <c r="GG12" s="145"/>
      <c r="GH12" s="145"/>
      <c r="GI12" s="145"/>
      <c r="GJ12" s="145"/>
      <c r="GK12" s="145"/>
      <c r="GL12" s="145"/>
      <c r="GM12" s="145"/>
      <c r="GN12" s="145"/>
      <c r="GO12" s="145"/>
      <c r="GP12" s="145"/>
      <c r="GQ12" s="145"/>
      <c r="GR12" s="145"/>
      <c r="GS12" s="145"/>
      <c r="GT12" s="145"/>
      <c r="GU12" s="145"/>
      <c r="GV12" s="145"/>
      <c r="GW12" s="145"/>
      <c r="GX12" s="145"/>
      <c r="GY12" s="145"/>
      <c r="GZ12" s="145"/>
      <c r="HA12" s="145"/>
      <c r="HB12" s="145"/>
      <c r="HC12" s="145"/>
      <c r="HD12" s="145"/>
      <c r="HE12" s="145"/>
      <c r="HF12" s="145"/>
      <c r="HG12" s="145"/>
      <c r="HH12" s="145"/>
      <c r="HI12" s="145"/>
      <c r="HJ12" s="145"/>
      <c r="HK12" s="145"/>
      <c r="HL12" s="145"/>
      <c r="HM12" s="145"/>
      <c r="HN12" s="145"/>
      <c r="HO12" s="145"/>
      <c r="HP12" s="145"/>
      <c r="HQ12" s="145"/>
      <c r="HR12" s="145"/>
      <c r="HS12" s="145"/>
      <c r="HT12" s="145"/>
      <c r="HU12" s="145"/>
      <c r="HV12" s="145"/>
      <c r="HW12" s="145"/>
      <c r="HX12" s="145"/>
      <c r="HY12" s="145"/>
      <c r="HZ12" s="145"/>
      <c r="IA12" s="145"/>
      <c r="IB12" s="145"/>
      <c r="IC12" s="145"/>
      <c r="ID12" s="145"/>
      <c r="IE12" s="145"/>
      <c r="IF12" s="145"/>
      <c r="IG12" s="145"/>
      <c r="IH12" s="145"/>
      <c r="II12" s="145"/>
      <c r="IJ12" s="145"/>
      <c r="IK12" s="145"/>
      <c r="IL12" s="145"/>
      <c r="IM12" s="145"/>
      <c r="IN12" s="145"/>
      <c r="IO12" s="145"/>
      <c r="IP12" s="145"/>
      <c r="IQ12" s="145"/>
      <c r="IR12" s="145"/>
      <c r="IS12" s="145"/>
      <c r="IT12" s="145"/>
      <c r="IU12" s="145"/>
      <c r="IV12" s="145"/>
    </row>
    <row r="13" spans="1:256" ht="58.5" customHeight="1">
      <c r="A13" s="186"/>
      <c r="B13" s="187">
        <v>5</v>
      </c>
      <c r="C13" s="188"/>
      <c r="D13" s="189"/>
      <c r="E13" s="189"/>
      <c r="F13" s="190"/>
      <c r="G13" s="192"/>
      <c r="H13" s="192"/>
      <c r="I13" s="192"/>
      <c r="J13" s="209"/>
      <c r="K13" s="191"/>
      <c r="L13" s="193"/>
      <c r="M13" s="210"/>
      <c r="N13" s="193"/>
      <c r="O13" s="146"/>
      <c r="P13" s="153"/>
      <c r="Q13" s="153"/>
      <c r="R13" s="153"/>
      <c r="S13" s="153"/>
      <c r="T13" s="183"/>
      <c r="U13" s="183"/>
      <c r="V13" s="183"/>
      <c r="W13" s="211"/>
      <c r="X13" s="153"/>
      <c r="Y13" s="153"/>
      <c r="Z13" s="153"/>
      <c r="AA13" s="153"/>
      <c r="AB13" s="153"/>
      <c r="AC13" s="183"/>
      <c r="AD13" s="183"/>
      <c r="AE13" s="183"/>
      <c r="AF13" s="211"/>
      <c r="AG13" s="182"/>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c r="IK13" s="145"/>
      <c r="IL13" s="145"/>
      <c r="IM13" s="145"/>
      <c r="IN13" s="145"/>
      <c r="IO13" s="145"/>
      <c r="IP13" s="145"/>
      <c r="IQ13" s="145"/>
      <c r="IR13" s="145"/>
      <c r="IS13" s="145"/>
      <c r="IT13" s="145"/>
      <c r="IU13" s="145"/>
      <c r="IV13" s="145"/>
    </row>
    <row r="14" spans="1:256" ht="48" customHeight="1" thickBot="1">
      <c r="A14" s="212"/>
      <c r="B14" s="212"/>
      <c r="C14" s="147"/>
      <c r="D14" s="147"/>
      <c r="E14" s="170"/>
      <c r="F14" s="171"/>
      <c r="G14" s="172"/>
      <c r="H14" s="172"/>
      <c r="I14" s="172"/>
      <c r="J14" s="172"/>
      <c r="K14" s="173" t="s">
        <v>119</v>
      </c>
      <c r="L14" s="173" t="s">
        <v>120</v>
      </c>
      <c r="M14" s="144"/>
      <c r="N14" s="145"/>
      <c r="O14" s="145"/>
      <c r="P14" s="146"/>
      <c r="Q14" s="146"/>
      <c r="R14" s="146"/>
      <c r="S14" s="146"/>
      <c r="T14" s="146"/>
      <c r="U14" s="146"/>
      <c r="V14" s="146"/>
      <c r="W14" s="146"/>
      <c r="X14" s="146"/>
      <c r="Y14" s="146"/>
      <c r="Z14" s="146"/>
      <c r="AA14" s="146"/>
      <c r="AB14" s="146"/>
      <c r="AC14" s="146"/>
      <c r="AD14" s="146"/>
      <c r="AE14" s="146"/>
      <c r="AF14" s="146"/>
      <c r="AG14" s="146"/>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c r="IK14" s="145"/>
      <c r="IL14" s="145"/>
      <c r="IM14" s="145"/>
      <c r="IN14" s="145"/>
      <c r="IO14" s="145"/>
      <c r="IP14" s="145"/>
      <c r="IQ14" s="145"/>
      <c r="IR14" s="145"/>
      <c r="IS14" s="145"/>
      <c r="IT14" s="145"/>
      <c r="IU14" s="145"/>
      <c r="IV14" s="145"/>
    </row>
    <row r="15" spans="1:256" ht="48" customHeight="1" thickBot="1">
      <c r="A15" s="212"/>
      <c r="B15" s="212"/>
      <c r="C15" s="168" t="s">
        <v>127</v>
      </c>
      <c r="D15" s="169"/>
      <c r="E15" s="170"/>
      <c r="F15" s="171"/>
      <c r="G15" s="172"/>
      <c r="H15" s="172"/>
      <c r="I15" s="172"/>
      <c r="J15" s="172"/>
      <c r="K15" s="173"/>
      <c r="L15" s="173"/>
      <c r="M15" s="144"/>
      <c r="N15" s="145"/>
      <c r="O15" s="145"/>
      <c r="P15" s="146"/>
      <c r="Q15" s="146"/>
      <c r="R15" s="146"/>
      <c r="S15" s="146"/>
      <c r="T15" s="146"/>
      <c r="U15" s="146"/>
      <c r="V15" s="146"/>
      <c r="W15" s="146"/>
      <c r="X15" s="146"/>
      <c r="Y15" s="146"/>
      <c r="Z15" s="146"/>
      <c r="AA15" s="146"/>
      <c r="AB15" s="146"/>
      <c r="AC15" s="146"/>
      <c r="AD15" s="146"/>
      <c r="AE15" s="146"/>
      <c r="AF15" s="146"/>
      <c r="AG15" s="146"/>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c r="DD15" s="145"/>
      <c r="DE15" s="145"/>
      <c r="DF15" s="145"/>
      <c r="DG15" s="145"/>
      <c r="DH15" s="145"/>
      <c r="DI15" s="145"/>
      <c r="DJ15" s="145"/>
      <c r="DK15" s="145"/>
      <c r="DL15" s="145"/>
      <c r="DM15" s="145"/>
      <c r="DN15" s="145"/>
      <c r="DO15" s="145"/>
      <c r="DP15" s="145"/>
      <c r="DQ15" s="145"/>
      <c r="DR15" s="145"/>
      <c r="DS15" s="145"/>
      <c r="DT15" s="145"/>
      <c r="DU15" s="145"/>
      <c r="DV15" s="145"/>
      <c r="DW15" s="145"/>
      <c r="DX15" s="145"/>
      <c r="DY15" s="145"/>
      <c r="DZ15" s="145"/>
      <c r="EA15" s="145"/>
      <c r="EB15" s="145"/>
      <c r="EC15" s="145"/>
      <c r="ED15" s="145"/>
      <c r="EE15" s="145"/>
      <c r="EF15" s="145"/>
      <c r="EG15" s="145"/>
      <c r="EH15" s="145"/>
      <c r="EI15" s="145"/>
      <c r="EJ15" s="145"/>
      <c r="EK15" s="145"/>
      <c r="EL15" s="145"/>
      <c r="EM15" s="145"/>
      <c r="EN15" s="145"/>
      <c r="EO15" s="145"/>
      <c r="EP15" s="145"/>
      <c r="EQ15" s="145"/>
      <c r="ER15" s="145"/>
      <c r="ES15" s="145"/>
      <c r="ET15" s="145"/>
      <c r="EU15" s="145"/>
      <c r="EV15" s="145"/>
      <c r="EW15" s="145"/>
      <c r="EX15" s="145"/>
      <c r="EY15" s="145"/>
      <c r="EZ15" s="145"/>
      <c r="FA15" s="145"/>
      <c r="FB15" s="145"/>
      <c r="FC15" s="145"/>
      <c r="FD15" s="145"/>
      <c r="FE15" s="145"/>
      <c r="FF15" s="145"/>
      <c r="FG15" s="145"/>
      <c r="FH15" s="145"/>
      <c r="FI15" s="145"/>
      <c r="FJ15" s="145"/>
      <c r="FK15" s="145"/>
      <c r="FL15" s="145"/>
      <c r="FM15" s="145"/>
      <c r="FN15" s="145"/>
      <c r="FO15" s="145"/>
      <c r="FP15" s="145"/>
      <c r="FQ15" s="145"/>
      <c r="FR15" s="145"/>
      <c r="FS15" s="145"/>
      <c r="FT15" s="145"/>
      <c r="FU15" s="145"/>
      <c r="FV15" s="145"/>
      <c r="FW15" s="145"/>
      <c r="FX15" s="145"/>
      <c r="FY15" s="145"/>
      <c r="FZ15" s="145"/>
      <c r="GA15" s="145"/>
      <c r="GB15" s="145"/>
      <c r="GC15" s="145"/>
      <c r="GD15" s="145"/>
      <c r="GE15" s="145"/>
      <c r="GF15" s="145"/>
      <c r="GG15" s="145"/>
      <c r="GH15" s="145"/>
      <c r="GI15" s="145"/>
      <c r="GJ15" s="145"/>
      <c r="GK15" s="145"/>
      <c r="GL15" s="145"/>
      <c r="GM15" s="145"/>
      <c r="GN15" s="145"/>
      <c r="GO15" s="145"/>
      <c r="GP15" s="145"/>
      <c r="GQ15" s="145"/>
      <c r="GR15" s="145"/>
      <c r="GS15" s="145"/>
      <c r="GT15" s="145"/>
      <c r="GU15" s="145"/>
      <c r="GV15" s="145"/>
      <c r="GW15" s="145"/>
      <c r="GX15" s="145"/>
      <c r="GY15" s="145"/>
      <c r="GZ15" s="145"/>
      <c r="HA15" s="145"/>
      <c r="HB15" s="145"/>
      <c r="HC15" s="145"/>
      <c r="HD15" s="145"/>
      <c r="HE15" s="145"/>
      <c r="HF15" s="145"/>
      <c r="HG15" s="145"/>
      <c r="HH15" s="145"/>
      <c r="HI15" s="145"/>
      <c r="HJ15" s="145"/>
      <c r="HK15" s="145"/>
      <c r="HL15" s="145"/>
      <c r="HM15" s="145"/>
      <c r="HN15" s="145"/>
      <c r="HO15" s="145"/>
      <c r="HP15" s="145"/>
      <c r="HQ15" s="145"/>
      <c r="HR15" s="145"/>
      <c r="HS15" s="145"/>
      <c r="HT15" s="145"/>
      <c r="HU15" s="145"/>
      <c r="HV15" s="145"/>
      <c r="HW15" s="145"/>
      <c r="HX15" s="145"/>
      <c r="HY15" s="145"/>
      <c r="HZ15" s="145"/>
      <c r="IA15" s="145"/>
      <c r="IB15" s="145"/>
      <c r="IC15" s="145"/>
      <c r="ID15" s="145"/>
      <c r="IE15" s="145"/>
      <c r="IF15" s="145"/>
      <c r="IG15" s="145"/>
      <c r="IH15" s="145"/>
      <c r="II15" s="145"/>
      <c r="IJ15" s="145"/>
      <c r="IK15" s="145"/>
      <c r="IL15" s="145"/>
      <c r="IM15" s="145"/>
      <c r="IN15" s="145"/>
      <c r="IO15" s="145"/>
      <c r="IP15" s="145"/>
      <c r="IQ15" s="145"/>
      <c r="IR15" s="145"/>
      <c r="IS15" s="145"/>
      <c r="IT15" s="145"/>
      <c r="IU15" s="145"/>
      <c r="IV15" s="145"/>
    </row>
    <row r="16" spans="1:256" s="185" customFormat="1" ht="40.5" customHeight="1">
      <c r="A16" s="212"/>
      <c r="B16" s="212"/>
      <c r="C16" s="179" t="s">
        <v>122</v>
      </c>
      <c r="D16" s="179" t="s">
        <v>8</v>
      </c>
      <c r="E16" s="213" t="s">
        <v>9</v>
      </c>
      <c r="F16" s="179" t="s">
        <v>3</v>
      </c>
      <c r="G16" s="172"/>
      <c r="H16" s="172"/>
      <c r="I16" s="172"/>
      <c r="J16" s="172"/>
      <c r="K16" s="173"/>
      <c r="L16" s="173"/>
      <c r="M16" s="144"/>
      <c r="N16" s="180" t="s">
        <v>123</v>
      </c>
      <c r="O16" s="181"/>
      <c r="P16" s="182" t="s">
        <v>122</v>
      </c>
      <c r="Q16" s="182" t="s">
        <v>8</v>
      </c>
      <c r="R16" s="182" t="s">
        <v>9</v>
      </c>
      <c r="S16" s="182" t="s">
        <v>3</v>
      </c>
      <c r="T16" s="183"/>
      <c r="U16" s="180"/>
      <c r="V16" s="180"/>
      <c r="W16" s="180"/>
      <c r="X16" s="180"/>
      <c r="Y16" s="182" t="s">
        <v>122</v>
      </c>
      <c r="Z16" s="182" t="s">
        <v>8</v>
      </c>
      <c r="AA16" s="182" t="s">
        <v>9</v>
      </c>
      <c r="AB16" s="182" t="s">
        <v>3</v>
      </c>
      <c r="AC16" s="182"/>
      <c r="AD16" s="182"/>
      <c r="AE16" s="182"/>
      <c r="AF16" s="182"/>
      <c r="AG16" s="184" t="s">
        <v>124</v>
      </c>
      <c r="AH16" s="181"/>
      <c r="AI16" s="181"/>
      <c r="AJ16" s="181"/>
      <c r="AK16" s="181"/>
      <c r="AL16" s="181"/>
      <c r="AM16" s="181"/>
      <c r="AN16" s="181"/>
      <c r="AO16" s="181"/>
      <c r="AP16" s="181"/>
      <c r="AQ16" s="181"/>
      <c r="AR16" s="181"/>
      <c r="AS16" s="181"/>
      <c r="AT16" s="181"/>
      <c r="AU16" s="181"/>
      <c r="AV16" s="181"/>
      <c r="AW16" s="181"/>
      <c r="AX16" s="181"/>
      <c r="AY16" s="181"/>
      <c r="AZ16" s="181"/>
      <c r="BA16" s="181"/>
      <c r="BB16" s="181"/>
      <c r="BC16" s="181"/>
      <c r="BD16" s="181"/>
      <c r="BE16" s="181"/>
      <c r="BF16" s="181"/>
      <c r="BG16" s="181"/>
      <c r="BH16" s="181"/>
      <c r="BI16" s="181"/>
      <c r="BJ16" s="181"/>
      <c r="BK16" s="181"/>
      <c r="BL16" s="181"/>
      <c r="BM16" s="181"/>
      <c r="BN16" s="181"/>
      <c r="BO16" s="181"/>
      <c r="BP16" s="181"/>
      <c r="BQ16" s="181"/>
      <c r="BR16" s="181"/>
      <c r="BS16" s="181"/>
      <c r="BT16" s="181"/>
      <c r="BU16" s="181"/>
      <c r="BV16" s="181"/>
      <c r="BW16" s="181"/>
      <c r="BX16" s="181"/>
      <c r="BY16" s="181"/>
      <c r="BZ16" s="181"/>
      <c r="CA16" s="181"/>
      <c r="CB16" s="181"/>
      <c r="CC16" s="181"/>
      <c r="CD16" s="181"/>
      <c r="CE16" s="181"/>
      <c r="CF16" s="181"/>
      <c r="CG16" s="181"/>
      <c r="CH16" s="181"/>
      <c r="CI16" s="181"/>
      <c r="CJ16" s="181"/>
      <c r="CK16" s="181"/>
      <c r="CL16" s="181"/>
      <c r="CM16" s="181"/>
      <c r="CN16" s="181"/>
      <c r="CO16" s="181"/>
      <c r="CP16" s="181"/>
      <c r="CQ16" s="181"/>
      <c r="CR16" s="181"/>
      <c r="CS16" s="181"/>
      <c r="CT16" s="181"/>
      <c r="CU16" s="181"/>
      <c r="CV16" s="181"/>
      <c r="CW16" s="181"/>
      <c r="CX16" s="181"/>
      <c r="CY16" s="181"/>
      <c r="CZ16" s="181"/>
      <c r="DA16" s="181"/>
      <c r="DB16" s="181"/>
      <c r="DC16" s="181"/>
      <c r="DD16" s="181"/>
      <c r="DE16" s="181"/>
      <c r="DF16" s="181"/>
      <c r="DG16" s="181"/>
      <c r="DH16" s="181"/>
      <c r="DI16" s="181"/>
      <c r="DJ16" s="181"/>
      <c r="DK16" s="181"/>
      <c r="DL16" s="181"/>
      <c r="DM16" s="181"/>
      <c r="DN16" s="181"/>
      <c r="DO16" s="181"/>
      <c r="DP16" s="181"/>
      <c r="DQ16" s="181"/>
      <c r="DR16" s="181"/>
      <c r="DS16" s="181"/>
      <c r="DT16" s="181"/>
      <c r="DU16" s="181"/>
      <c r="DV16" s="181"/>
      <c r="DW16" s="181"/>
      <c r="DX16" s="181"/>
      <c r="DY16" s="181"/>
      <c r="DZ16" s="181"/>
      <c r="EA16" s="181"/>
      <c r="EB16" s="181"/>
      <c r="EC16" s="181"/>
      <c r="ED16" s="181"/>
      <c r="EE16" s="181"/>
      <c r="EF16" s="181"/>
      <c r="EG16" s="181"/>
      <c r="EH16" s="181"/>
      <c r="EI16" s="181"/>
      <c r="EJ16" s="181"/>
      <c r="EK16" s="181"/>
      <c r="EL16" s="181"/>
      <c r="EM16" s="181"/>
      <c r="EN16" s="181"/>
      <c r="EO16" s="181"/>
      <c r="EP16" s="181"/>
      <c r="EQ16" s="181"/>
      <c r="ER16" s="181"/>
      <c r="ES16" s="181"/>
      <c r="ET16" s="181"/>
      <c r="EU16" s="181"/>
      <c r="EV16" s="181"/>
      <c r="EW16" s="181"/>
      <c r="EX16" s="181"/>
      <c r="EY16" s="181"/>
      <c r="EZ16" s="181"/>
      <c r="FA16" s="181"/>
      <c r="FB16" s="181"/>
      <c r="FC16" s="181"/>
      <c r="FD16" s="181"/>
      <c r="FE16" s="181"/>
      <c r="FF16" s="181"/>
      <c r="FG16" s="181"/>
      <c r="FH16" s="181"/>
      <c r="FI16" s="181"/>
      <c r="FJ16" s="181"/>
      <c r="FK16" s="181"/>
      <c r="FL16" s="181"/>
      <c r="FM16" s="181"/>
      <c r="FN16" s="181"/>
      <c r="FO16" s="181"/>
      <c r="FP16" s="181"/>
      <c r="FQ16" s="181"/>
      <c r="FR16" s="181"/>
      <c r="FS16" s="181"/>
      <c r="FT16" s="181"/>
      <c r="FU16" s="181"/>
      <c r="FV16" s="181"/>
      <c r="FW16" s="181"/>
      <c r="FX16" s="181"/>
      <c r="FY16" s="181"/>
      <c r="FZ16" s="181"/>
      <c r="GA16" s="181"/>
      <c r="GB16" s="181"/>
      <c r="GC16" s="181"/>
      <c r="GD16" s="181"/>
      <c r="GE16" s="181"/>
      <c r="GF16" s="181"/>
      <c r="GG16" s="181"/>
      <c r="GH16" s="181"/>
      <c r="GI16" s="181"/>
      <c r="GJ16" s="181"/>
      <c r="GK16" s="181"/>
      <c r="GL16" s="181"/>
      <c r="GM16" s="181"/>
      <c r="GN16" s="181"/>
      <c r="GO16" s="181"/>
      <c r="GP16" s="181"/>
      <c r="GQ16" s="181"/>
      <c r="GR16" s="181"/>
      <c r="GS16" s="181"/>
      <c r="GT16" s="181"/>
      <c r="GU16" s="181"/>
      <c r="GV16" s="181"/>
      <c r="GW16" s="181"/>
      <c r="GX16" s="181"/>
      <c r="GY16" s="181"/>
      <c r="GZ16" s="181"/>
      <c r="HA16" s="181"/>
      <c r="HB16" s="181"/>
      <c r="HC16" s="181"/>
      <c r="HD16" s="181"/>
      <c r="HE16" s="181"/>
      <c r="HF16" s="181"/>
      <c r="HG16" s="181"/>
      <c r="HH16" s="181"/>
      <c r="HI16" s="181"/>
      <c r="HJ16" s="181"/>
      <c r="HK16" s="181"/>
      <c r="HL16" s="181"/>
      <c r="HM16" s="181"/>
      <c r="HN16" s="181"/>
      <c r="HO16" s="181"/>
      <c r="HP16" s="181"/>
      <c r="HQ16" s="181"/>
      <c r="HR16" s="181"/>
      <c r="HS16" s="181"/>
      <c r="HT16" s="181"/>
      <c r="HU16" s="181"/>
      <c r="HV16" s="181"/>
      <c r="HW16" s="181"/>
      <c r="HX16" s="181"/>
      <c r="HY16" s="181"/>
      <c r="HZ16" s="181"/>
      <c r="IA16" s="181"/>
      <c r="IB16" s="181"/>
      <c r="IC16" s="181"/>
      <c r="ID16" s="181"/>
      <c r="IE16" s="181"/>
      <c r="IF16" s="181"/>
      <c r="IG16" s="181"/>
      <c r="IH16" s="181"/>
      <c r="II16" s="181"/>
      <c r="IJ16" s="181"/>
      <c r="IK16" s="181"/>
      <c r="IL16" s="181"/>
      <c r="IM16" s="181"/>
      <c r="IN16" s="181"/>
      <c r="IO16" s="181"/>
      <c r="IP16" s="181"/>
      <c r="IQ16" s="181"/>
      <c r="IR16" s="181"/>
      <c r="IS16" s="181"/>
      <c r="IT16" s="181"/>
      <c r="IU16" s="181"/>
      <c r="IV16" s="181"/>
    </row>
    <row r="17" spans="1:256" ht="72.75" customHeight="1">
      <c r="A17" s="186">
        <v>2</v>
      </c>
      <c r="B17" s="187">
        <v>1</v>
      </c>
      <c r="C17" s="188">
        <f>UPPER(IF($A17="","",VLOOKUP($A17,'[3]m round robin žrebna lista'!$A$7:$R$128,2)))</f>
      </c>
      <c r="D17" s="189" t="str">
        <f>UPPER(IF($A17="","",VLOOKUP($A17,'[3]m round robin žrebna lista'!$A$7:$R$128,3)))</f>
        <v>STANIČ, TIMOTEJ</v>
      </c>
      <c r="E17" s="189">
        <f>PROPER(IF($A17="","",VLOOKUP($A17,'[3]m round robin žrebna lista'!$A$7:$R$128,4)))</f>
      </c>
      <c r="F17" s="190">
        <f>UPPER(IF($A17="","",VLOOKUP($A17,'[3]m round robin žrebna lista'!$A$7:$R$128,5)))</f>
      </c>
      <c r="G17" s="191"/>
      <c r="H17" s="192" t="s">
        <v>27</v>
      </c>
      <c r="I17" s="192" t="s">
        <v>27</v>
      </c>
      <c r="J17" s="192" t="s">
        <v>27</v>
      </c>
      <c r="K17" s="193">
        <v>3</v>
      </c>
      <c r="L17" s="193">
        <v>1</v>
      </c>
      <c r="M17" s="194">
        <f>IF($A17="","",VLOOKUP($A17,'[3]m round robin žrebna lista'!$A$7:$R$128,14))</f>
        <v>0</v>
      </c>
      <c r="N17" s="193">
        <f>IF(L17="","",IF(L17=1,8,IF(L17=2,6,IF(L17=3,4,2))))</f>
        <v>8</v>
      </c>
      <c r="O17" s="146"/>
      <c r="P17" s="195">
        <f>UPPER(IF($A17="","",VLOOKUP($A17,'[3]m round robin žrebna lista'!$A$7:$R$128,2)))</f>
      </c>
      <c r="Q17" s="195" t="str">
        <f>UPPER(IF($A17="","",VLOOKUP($A17,'[3]m round robin žrebna lista'!$A$7:$R$128,3)))</f>
        <v>STANIČ, TIMOTEJ</v>
      </c>
      <c r="R17" s="195">
        <f>PROPER(IF($A17="","",VLOOKUP($A17,'[3]m round robin žrebna lista'!$A$7:$R$128,4)))</f>
      </c>
      <c r="S17" s="195">
        <f>UPPER(IF($A17="","",VLOOKUP($A17,'[3]m round robin žrebna lista'!$A$7:$R$128,5)))</f>
      </c>
      <c r="T17" s="196"/>
      <c r="U17" s="197"/>
      <c r="V17" s="197"/>
      <c r="W17" s="197"/>
      <c r="X17" s="146"/>
      <c r="Y17" s="195">
        <f>UPPER(IF($A17="","",VLOOKUP($A17,'[3]m round robin žrebna lista'!$A$7:$R$128,2)))</f>
      </c>
      <c r="Z17" s="195" t="str">
        <f>UPPER(IF($A17="","",VLOOKUP($A17,'[3]m round robin žrebna lista'!$A$7:$R$128,3)))</f>
        <v>STANIČ, TIMOTEJ</v>
      </c>
      <c r="AA17" s="195">
        <f>PROPER(IF($A17="","",VLOOKUP($A17,'[3]m round robin žrebna lista'!$A$7:$R$128,4)))</f>
      </c>
      <c r="AB17" s="195">
        <f>UPPER(IF($A17="","",VLOOKUP($A17,'[3]m round robin žrebna lista'!$A$7:$R$128,5)))</f>
      </c>
      <c r="AC17" s="196"/>
      <c r="AD17" s="197">
        <f>IF(U17="","",IF(U17="1bb","1bb",IF(U17="2bb","2bb",IF(U17=1,$M18,0))))</f>
      </c>
      <c r="AE17" s="197">
        <f>IF(V17="","",IF(V17="1bb","1bb",IF(V17="3bb","3bb",IF(V17=1,$M19,0))))</f>
      </c>
      <c r="AF17" s="197">
        <f>IF(W17="","",IF(W17="1bb","1bb",IF(W17="4bb","4bb",IF(W17=1,$M20,0))))</f>
      </c>
      <c r="AG17" s="198">
        <f>SUM(AD17:AF17)</f>
        <v>0</v>
      </c>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c r="CV17" s="145"/>
      <c r="CW17" s="145"/>
      <c r="CX17" s="145"/>
      <c r="CY17" s="145"/>
      <c r="CZ17" s="145"/>
      <c r="DA17" s="145"/>
      <c r="DB17" s="145"/>
      <c r="DC17" s="145"/>
      <c r="DD17" s="145"/>
      <c r="DE17" s="145"/>
      <c r="DF17" s="145"/>
      <c r="DG17" s="145"/>
      <c r="DH17" s="145"/>
      <c r="DI17" s="145"/>
      <c r="DJ17" s="145"/>
      <c r="DK17" s="145"/>
      <c r="DL17" s="145"/>
      <c r="DM17" s="145"/>
      <c r="DN17" s="145"/>
      <c r="DO17" s="145"/>
      <c r="DP17" s="145"/>
      <c r="DQ17" s="145"/>
      <c r="DR17" s="145"/>
      <c r="DS17" s="145"/>
      <c r="DT17" s="145"/>
      <c r="DU17" s="145"/>
      <c r="DV17" s="145"/>
      <c r="DW17" s="145"/>
      <c r="DX17" s="145"/>
      <c r="DY17" s="145"/>
      <c r="DZ17" s="145"/>
      <c r="EA17" s="145"/>
      <c r="EB17" s="145"/>
      <c r="EC17" s="145"/>
      <c r="ED17" s="145"/>
      <c r="EE17" s="145"/>
      <c r="EF17" s="145"/>
      <c r="EG17" s="145"/>
      <c r="EH17" s="145"/>
      <c r="EI17" s="145"/>
      <c r="EJ17" s="145"/>
      <c r="EK17" s="145"/>
      <c r="EL17" s="145"/>
      <c r="EM17" s="145"/>
      <c r="EN17" s="145"/>
      <c r="EO17" s="145"/>
      <c r="EP17" s="145"/>
      <c r="EQ17" s="145"/>
      <c r="ER17" s="145"/>
      <c r="ES17" s="145"/>
      <c r="ET17" s="145"/>
      <c r="EU17" s="145"/>
      <c r="EV17" s="145"/>
      <c r="EW17" s="145"/>
      <c r="EX17" s="145"/>
      <c r="EY17" s="145"/>
      <c r="EZ17" s="145"/>
      <c r="FA17" s="145"/>
      <c r="FB17" s="145"/>
      <c r="FC17" s="145"/>
      <c r="FD17" s="145"/>
      <c r="FE17" s="145"/>
      <c r="FF17" s="145"/>
      <c r="FG17" s="145"/>
      <c r="FH17" s="145"/>
      <c r="FI17" s="145"/>
      <c r="FJ17" s="145"/>
      <c r="FK17" s="145"/>
      <c r="FL17" s="145"/>
      <c r="FM17" s="145"/>
      <c r="FN17" s="145"/>
      <c r="FO17" s="145"/>
      <c r="FP17" s="145"/>
      <c r="FQ17" s="145"/>
      <c r="FR17" s="145"/>
      <c r="FS17" s="145"/>
      <c r="FT17" s="145"/>
      <c r="FU17" s="145"/>
      <c r="FV17" s="145"/>
      <c r="FW17" s="145"/>
      <c r="FX17" s="145"/>
      <c r="FY17" s="145"/>
      <c r="FZ17" s="145"/>
      <c r="GA17" s="145"/>
      <c r="GB17" s="145"/>
      <c r="GC17" s="145"/>
      <c r="GD17" s="145"/>
      <c r="GE17" s="145"/>
      <c r="GF17" s="145"/>
      <c r="GG17" s="145"/>
      <c r="GH17" s="145"/>
      <c r="GI17" s="145"/>
      <c r="GJ17" s="145"/>
      <c r="GK17" s="145"/>
      <c r="GL17" s="145"/>
      <c r="GM17" s="145"/>
      <c r="GN17" s="145"/>
      <c r="GO17" s="145"/>
      <c r="GP17" s="145"/>
      <c r="GQ17" s="145"/>
      <c r="GR17" s="145"/>
      <c r="GS17" s="145"/>
      <c r="GT17" s="145"/>
      <c r="GU17" s="145"/>
      <c r="GV17" s="145"/>
      <c r="GW17" s="145"/>
      <c r="GX17" s="145"/>
      <c r="GY17" s="145"/>
      <c r="GZ17" s="145"/>
      <c r="HA17" s="145"/>
      <c r="HB17" s="145"/>
      <c r="HC17" s="145"/>
      <c r="HD17" s="145"/>
      <c r="HE17" s="145"/>
      <c r="HF17" s="145"/>
      <c r="HG17" s="145"/>
      <c r="HH17" s="145"/>
      <c r="HI17" s="145"/>
      <c r="HJ17" s="145"/>
      <c r="HK17" s="145"/>
      <c r="HL17" s="145"/>
      <c r="HM17" s="145"/>
      <c r="HN17" s="145"/>
      <c r="HO17" s="145"/>
      <c r="HP17" s="145"/>
      <c r="HQ17" s="145"/>
      <c r="HR17" s="145"/>
      <c r="HS17" s="145"/>
      <c r="HT17" s="145"/>
      <c r="HU17" s="145"/>
      <c r="HV17" s="145"/>
      <c r="HW17" s="145"/>
      <c r="HX17" s="145"/>
      <c r="HY17" s="145"/>
      <c r="HZ17" s="145"/>
      <c r="IA17" s="145"/>
      <c r="IB17" s="145"/>
      <c r="IC17" s="145"/>
      <c r="ID17" s="145"/>
      <c r="IE17" s="145"/>
      <c r="IF17" s="145"/>
      <c r="IG17" s="145"/>
      <c r="IH17" s="145"/>
      <c r="II17" s="145"/>
      <c r="IJ17" s="145"/>
      <c r="IK17" s="145"/>
      <c r="IL17" s="145"/>
      <c r="IM17" s="145"/>
      <c r="IN17" s="145"/>
      <c r="IO17" s="145"/>
      <c r="IP17" s="145"/>
      <c r="IQ17" s="145"/>
      <c r="IR17" s="145"/>
      <c r="IS17" s="145"/>
      <c r="IT17" s="145"/>
      <c r="IU17" s="145"/>
      <c r="IV17" s="145"/>
    </row>
    <row r="18" spans="1:256" ht="72.75" customHeight="1">
      <c r="A18" s="186">
        <v>6</v>
      </c>
      <c r="B18" s="187">
        <v>2</v>
      </c>
      <c r="C18" s="188">
        <f>UPPER(IF($A18="","",VLOOKUP($A18,'[3]m round robin žrebna lista'!$A$7:$R$128,2)))</f>
      </c>
      <c r="D18" s="189" t="str">
        <f>UPPER(IF($A18="","",VLOOKUP($A18,'[3]m round robin žrebna lista'!$A$7:$R$128,3)))</f>
        <v>MARINOVIC, TEO</v>
      </c>
      <c r="E18" s="189">
        <f>PROPER(IF($A18="","",VLOOKUP($A18,'[3]m round robin žrebna lista'!$A$7:$R$128,4)))</f>
      </c>
      <c r="F18" s="190">
        <f>UPPER(IF($A18="","",VLOOKUP($A18,'[3]m round robin žrebna lista'!$A$7:$R$128,5)))</f>
      </c>
      <c r="G18" s="192" t="s">
        <v>125</v>
      </c>
      <c r="H18" s="191"/>
      <c r="I18" s="192" t="s">
        <v>20</v>
      </c>
      <c r="J18" s="192" t="s">
        <v>20</v>
      </c>
      <c r="K18" s="214" t="s">
        <v>126</v>
      </c>
      <c r="L18" s="193">
        <v>4</v>
      </c>
      <c r="M18" s="194"/>
      <c r="N18" s="193">
        <f>IF(L18="","",IF(L18=1,8,IF(L18=2,6,IF(L18=3,4,2))))</f>
        <v>2</v>
      </c>
      <c r="O18" s="146"/>
      <c r="P18" s="195">
        <f>UPPER(IF($A18="","",VLOOKUP($A18,'[3]m round robin žrebna lista'!$A$7:$R$128,2)))</f>
      </c>
      <c r="Q18" s="195" t="str">
        <f>UPPER(IF($A18="","",VLOOKUP($A18,'[3]m round robin žrebna lista'!$A$7:$R$128,3)))</f>
        <v>MARINOVIC, TEO</v>
      </c>
      <c r="R18" s="195">
        <f>PROPER(IF($A18="","",VLOOKUP($A18,'[3]m round robin žrebna lista'!$A$7:$R$128,4)))</f>
      </c>
      <c r="S18" s="195">
        <f>UPPER(IF($A18="","",VLOOKUP($A18,'[3]m round robin žrebna lista'!$A$7:$R$128,5)))</f>
      </c>
      <c r="T18" s="197"/>
      <c r="U18" s="196"/>
      <c r="V18" s="197"/>
      <c r="W18" s="197"/>
      <c r="X18" s="146"/>
      <c r="Y18" s="195">
        <f>UPPER(IF($A18="","",VLOOKUP($A18,'[3]m round robin žrebna lista'!$A$7:$R$128,2)))</f>
      </c>
      <c r="Z18" s="195" t="str">
        <f>UPPER(IF($A18="","",VLOOKUP($A18,'[3]m round robin žrebna lista'!$A$7:$R$128,3)))</f>
        <v>MARINOVIC, TEO</v>
      </c>
      <c r="AA18" s="195">
        <f>PROPER(IF($A18="","",VLOOKUP($A18,'[3]m round robin žrebna lista'!$A$7:$R$128,4)))</f>
      </c>
      <c r="AB18" s="195">
        <f>UPPER(IF($A18="","",VLOOKUP($A18,'[3]m round robin žrebna lista'!$A$7:$R$128,5)))</f>
      </c>
      <c r="AC18" s="197">
        <f>IF(T18="","",IF(T18="1bb","1bb",IF(T18="2bb","2bb",IF(T18=1,0,M17))))</f>
      </c>
      <c r="AD18" s="196"/>
      <c r="AE18" s="197">
        <f>IF(V18="","",IF(V18="2bb","2bb",IF(V18="3bb","3bb",IF(V18=2,M19,0))))</f>
      </c>
      <c r="AF18" s="197">
        <f>IF(W18="","",IF(W18="2bb","2bb",IF(W18="4bb","4bb",IF(W18=2,M20,0))))</f>
      </c>
      <c r="AG18" s="198">
        <f>SUM(AC18:AF18)</f>
        <v>0</v>
      </c>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5"/>
      <c r="CO18" s="145"/>
      <c r="CP18" s="145"/>
      <c r="CQ18" s="145"/>
      <c r="CR18" s="145"/>
      <c r="CS18" s="145"/>
      <c r="CT18" s="145"/>
      <c r="CU18" s="145"/>
      <c r="CV18" s="145"/>
      <c r="CW18" s="145"/>
      <c r="CX18" s="145"/>
      <c r="CY18" s="145"/>
      <c r="CZ18" s="145"/>
      <c r="DA18" s="145"/>
      <c r="DB18" s="145"/>
      <c r="DC18" s="145"/>
      <c r="DD18" s="145"/>
      <c r="DE18" s="145"/>
      <c r="DF18" s="145"/>
      <c r="DG18" s="145"/>
      <c r="DH18" s="145"/>
      <c r="DI18" s="145"/>
      <c r="DJ18" s="145"/>
      <c r="DK18" s="145"/>
      <c r="DL18" s="145"/>
      <c r="DM18" s="145"/>
      <c r="DN18" s="145"/>
      <c r="DO18" s="145"/>
      <c r="DP18" s="145"/>
      <c r="DQ18" s="145"/>
      <c r="DR18" s="145"/>
      <c r="DS18" s="145"/>
      <c r="DT18" s="145"/>
      <c r="DU18" s="145"/>
      <c r="DV18" s="145"/>
      <c r="DW18" s="145"/>
      <c r="DX18" s="145"/>
      <c r="DY18" s="145"/>
      <c r="DZ18" s="145"/>
      <c r="EA18" s="145"/>
      <c r="EB18" s="145"/>
      <c r="EC18" s="145"/>
      <c r="ED18" s="145"/>
      <c r="EE18" s="145"/>
      <c r="EF18" s="145"/>
      <c r="EG18" s="145"/>
      <c r="EH18" s="145"/>
      <c r="EI18" s="145"/>
      <c r="EJ18" s="145"/>
      <c r="EK18" s="145"/>
      <c r="EL18" s="145"/>
      <c r="EM18" s="145"/>
      <c r="EN18" s="145"/>
      <c r="EO18" s="145"/>
      <c r="EP18" s="145"/>
      <c r="EQ18" s="145"/>
      <c r="ER18" s="145"/>
      <c r="ES18" s="145"/>
      <c r="ET18" s="145"/>
      <c r="EU18" s="145"/>
      <c r="EV18" s="145"/>
      <c r="EW18" s="145"/>
      <c r="EX18" s="145"/>
      <c r="EY18" s="145"/>
      <c r="EZ18" s="145"/>
      <c r="FA18" s="145"/>
      <c r="FB18" s="145"/>
      <c r="FC18" s="145"/>
      <c r="FD18" s="145"/>
      <c r="FE18" s="145"/>
      <c r="FF18" s="145"/>
      <c r="FG18" s="145"/>
      <c r="FH18" s="145"/>
      <c r="FI18" s="145"/>
      <c r="FJ18" s="145"/>
      <c r="FK18" s="145"/>
      <c r="FL18" s="145"/>
      <c r="FM18" s="145"/>
      <c r="FN18" s="145"/>
      <c r="FO18" s="145"/>
      <c r="FP18" s="145"/>
      <c r="FQ18" s="145"/>
      <c r="FR18" s="145"/>
      <c r="FS18" s="145"/>
      <c r="FT18" s="145"/>
      <c r="FU18" s="145"/>
      <c r="FV18" s="145"/>
      <c r="FW18" s="145"/>
      <c r="FX18" s="145"/>
      <c r="FY18" s="145"/>
      <c r="FZ18" s="145"/>
      <c r="GA18" s="145"/>
      <c r="GB18" s="145"/>
      <c r="GC18" s="145"/>
      <c r="GD18" s="145"/>
      <c r="GE18" s="145"/>
      <c r="GF18" s="145"/>
      <c r="GG18" s="145"/>
      <c r="GH18" s="145"/>
      <c r="GI18" s="145"/>
      <c r="GJ18" s="145"/>
      <c r="GK18" s="145"/>
      <c r="GL18" s="145"/>
      <c r="GM18" s="145"/>
      <c r="GN18" s="145"/>
      <c r="GO18" s="145"/>
      <c r="GP18" s="145"/>
      <c r="GQ18" s="145"/>
      <c r="GR18" s="145"/>
      <c r="GS18" s="145"/>
      <c r="GT18" s="145"/>
      <c r="GU18" s="145"/>
      <c r="GV18" s="145"/>
      <c r="GW18" s="145"/>
      <c r="GX18" s="145"/>
      <c r="GY18" s="145"/>
      <c r="GZ18" s="145"/>
      <c r="HA18" s="145"/>
      <c r="HB18" s="145"/>
      <c r="HC18" s="145"/>
      <c r="HD18" s="145"/>
      <c r="HE18" s="145"/>
      <c r="HF18" s="145"/>
      <c r="HG18" s="145"/>
      <c r="HH18" s="145"/>
      <c r="HI18" s="145"/>
      <c r="HJ18" s="145"/>
      <c r="HK18" s="145"/>
      <c r="HL18" s="145"/>
      <c r="HM18" s="145"/>
      <c r="HN18" s="145"/>
      <c r="HO18" s="145"/>
      <c r="HP18" s="145"/>
      <c r="HQ18" s="145"/>
      <c r="HR18" s="145"/>
      <c r="HS18" s="145"/>
      <c r="HT18" s="145"/>
      <c r="HU18" s="145"/>
      <c r="HV18" s="145"/>
      <c r="HW18" s="145"/>
      <c r="HX18" s="145"/>
      <c r="HY18" s="145"/>
      <c r="HZ18" s="145"/>
      <c r="IA18" s="145"/>
      <c r="IB18" s="145"/>
      <c r="IC18" s="145"/>
      <c r="ID18" s="145"/>
      <c r="IE18" s="145"/>
      <c r="IF18" s="145"/>
      <c r="IG18" s="145"/>
      <c r="IH18" s="145"/>
      <c r="II18" s="145"/>
      <c r="IJ18" s="145"/>
      <c r="IK18" s="145"/>
      <c r="IL18" s="145"/>
      <c r="IM18" s="145"/>
      <c r="IN18" s="145"/>
      <c r="IO18" s="145"/>
      <c r="IP18" s="145"/>
      <c r="IQ18" s="145"/>
      <c r="IR18" s="145"/>
      <c r="IS18" s="145"/>
      <c r="IT18" s="145"/>
      <c r="IU18" s="145"/>
      <c r="IV18" s="145"/>
    </row>
    <row r="19" spans="1:256" ht="72.75" customHeight="1">
      <c r="A19" s="186">
        <v>10</v>
      </c>
      <c r="B19" s="187">
        <v>3</v>
      </c>
      <c r="C19" s="188">
        <f>UPPER(IF($A19="","",VLOOKUP($A19,'[3]m round robin žrebna lista'!$A$7:$R$128,2)))</f>
      </c>
      <c r="D19" s="189" t="str">
        <f>UPPER(IF($A19="","",VLOOKUP($A19,'[3]m round robin žrebna lista'!$A$7:$R$128,3)))</f>
        <v>RAMPRE, LUKA</v>
      </c>
      <c r="E19" s="189">
        <f>PROPER(IF($A19="","",VLOOKUP($A19,'[3]m round robin žrebna lista'!$A$7:$R$128,4)))</f>
      </c>
      <c r="F19" s="190">
        <f>UPPER(IF($A19="","",VLOOKUP($A19,'[3]m round robin žrebna lista'!$A$7:$R$128,5)))</f>
      </c>
      <c r="G19" s="192" t="s">
        <v>125</v>
      </c>
      <c r="H19" s="192" t="s">
        <v>28</v>
      </c>
      <c r="I19" s="191"/>
      <c r="J19" s="192" t="s">
        <v>20</v>
      </c>
      <c r="K19" s="193">
        <v>1</v>
      </c>
      <c r="L19" s="193">
        <v>3</v>
      </c>
      <c r="M19" s="194">
        <f>IF($A19="","",VLOOKUP($A19,'[3]m round robin žrebna lista'!$A$7:$R$128,14))</f>
        <v>0</v>
      </c>
      <c r="N19" s="193">
        <f>IF(L19="","",IF(L19=1,8,IF(L19=2,6,IF(L19=3,4,2))))</f>
        <v>4</v>
      </c>
      <c r="O19" s="146"/>
      <c r="P19" s="195">
        <f>UPPER(IF($A19="","",VLOOKUP($A19,'[3]m round robin žrebna lista'!$A$7:$R$128,2)))</f>
      </c>
      <c r="Q19" s="195" t="str">
        <f>UPPER(IF($A19="","",VLOOKUP($A19,'[3]m round robin žrebna lista'!$A$7:$R$128,3)))</f>
        <v>RAMPRE, LUKA</v>
      </c>
      <c r="R19" s="195">
        <f>PROPER(IF($A19="","",VLOOKUP($A19,'[3]m round robin žrebna lista'!$A$7:$R$128,4)))</f>
      </c>
      <c r="S19" s="195">
        <f>UPPER(IF($A19="","",VLOOKUP($A19,'[3]m round robin žrebna lista'!$A$7:$R$128,5)))</f>
      </c>
      <c r="T19" s="197"/>
      <c r="U19" s="197"/>
      <c r="V19" s="196"/>
      <c r="W19" s="197"/>
      <c r="X19" s="146"/>
      <c r="Y19" s="195">
        <f>UPPER(IF($A19="","",VLOOKUP($A19,'[3]m round robin žrebna lista'!$A$7:$R$128,2)))</f>
      </c>
      <c r="Z19" s="195" t="str">
        <f>UPPER(IF($A19="","",VLOOKUP($A19,'[3]m round robin žrebna lista'!$A$7:$R$128,3)))</f>
        <v>RAMPRE, LUKA</v>
      </c>
      <c r="AA19" s="195">
        <f>PROPER(IF($A19="","",VLOOKUP($A19,'[3]m round robin žrebna lista'!$A$7:$R$128,4)))</f>
      </c>
      <c r="AB19" s="195">
        <f>UPPER(IF($A19="","",VLOOKUP($A19,'[3]m round robin žrebna lista'!$A$7:$R$128,5)))</f>
      </c>
      <c r="AC19" s="197">
        <f>IF(T19="","",IF(T19="1bb","1bb",IF(T19="3bb","3bb",IF(T19=1,0,M17))))</f>
      </c>
      <c r="AD19" s="197">
        <f>IF(U19="","",IF(U19="2bb","2bb",IF(U19="3bb","3bb",IF(U19=2,0,M18))))</f>
      </c>
      <c r="AE19" s="196"/>
      <c r="AF19" s="197">
        <f>IF(W19="","",IF(W19="3bb","3bb",IF(W19="4bb","4bb",IF(W19=3,M20,0))))</f>
      </c>
      <c r="AG19" s="198">
        <f>SUM(AC19:AF19)</f>
        <v>0</v>
      </c>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c r="CT19" s="145"/>
      <c r="CU19" s="145"/>
      <c r="CV19" s="145"/>
      <c r="CW19" s="145"/>
      <c r="CX19" s="145"/>
      <c r="CY19" s="145"/>
      <c r="CZ19" s="145"/>
      <c r="DA19" s="145"/>
      <c r="DB19" s="145"/>
      <c r="DC19" s="145"/>
      <c r="DD19" s="145"/>
      <c r="DE19" s="145"/>
      <c r="DF19" s="145"/>
      <c r="DG19" s="145"/>
      <c r="DH19" s="145"/>
      <c r="DI19" s="145"/>
      <c r="DJ19" s="145"/>
      <c r="DK19" s="145"/>
      <c r="DL19" s="145"/>
      <c r="DM19" s="145"/>
      <c r="DN19" s="145"/>
      <c r="DO19" s="145"/>
      <c r="DP19" s="145"/>
      <c r="DQ19" s="145"/>
      <c r="DR19" s="145"/>
      <c r="DS19" s="145"/>
      <c r="DT19" s="145"/>
      <c r="DU19" s="145"/>
      <c r="DV19" s="145"/>
      <c r="DW19" s="145"/>
      <c r="DX19" s="145"/>
      <c r="DY19" s="145"/>
      <c r="DZ19" s="145"/>
      <c r="EA19" s="145"/>
      <c r="EB19" s="145"/>
      <c r="EC19" s="145"/>
      <c r="ED19" s="145"/>
      <c r="EE19" s="145"/>
      <c r="EF19" s="145"/>
      <c r="EG19" s="145"/>
      <c r="EH19" s="145"/>
      <c r="EI19" s="145"/>
      <c r="EJ19" s="145"/>
      <c r="EK19" s="145"/>
      <c r="EL19" s="145"/>
      <c r="EM19" s="145"/>
      <c r="EN19" s="145"/>
      <c r="EO19" s="145"/>
      <c r="EP19" s="145"/>
      <c r="EQ19" s="145"/>
      <c r="ER19" s="145"/>
      <c r="ES19" s="145"/>
      <c r="ET19" s="145"/>
      <c r="EU19" s="145"/>
      <c r="EV19" s="145"/>
      <c r="EW19" s="145"/>
      <c r="EX19" s="145"/>
      <c r="EY19" s="145"/>
      <c r="EZ19" s="145"/>
      <c r="FA19" s="145"/>
      <c r="FB19" s="145"/>
      <c r="FC19" s="145"/>
      <c r="FD19" s="145"/>
      <c r="FE19" s="145"/>
      <c r="FF19" s="145"/>
      <c r="FG19" s="145"/>
      <c r="FH19" s="145"/>
      <c r="FI19" s="145"/>
      <c r="FJ19" s="145"/>
      <c r="FK19" s="145"/>
      <c r="FL19" s="145"/>
      <c r="FM19" s="145"/>
      <c r="FN19" s="145"/>
      <c r="FO19" s="145"/>
      <c r="FP19" s="145"/>
      <c r="FQ19" s="145"/>
      <c r="FR19" s="145"/>
      <c r="FS19" s="145"/>
      <c r="FT19" s="145"/>
      <c r="FU19" s="145"/>
      <c r="FV19" s="145"/>
      <c r="FW19" s="145"/>
      <c r="FX19" s="145"/>
      <c r="FY19" s="145"/>
      <c r="FZ19" s="145"/>
      <c r="GA19" s="145"/>
      <c r="GB19" s="145"/>
      <c r="GC19" s="145"/>
      <c r="GD19" s="145"/>
      <c r="GE19" s="145"/>
      <c r="GF19" s="145"/>
      <c r="GG19" s="145"/>
      <c r="GH19" s="145"/>
      <c r="GI19" s="145"/>
      <c r="GJ19" s="145"/>
      <c r="GK19" s="145"/>
      <c r="GL19" s="145"/>
      <c r="GM19" s="145"/>
      <c r="GN19" s="145"/>
      <c r="GO19" s="145"/>
      <c r="GP19" s="145"/>
      <c r="GQ19" s="145"/>
      <c r="GR19" s="145"/>
      <c r="GS19" s="145"/>
      <c r="GT19" s="145"/>
      <c r="GU19" s="145"/>
      <c r="GV19" s="145"/>
      <c r="GW19" s="145"/>
      <c r="GX19" s="145"/>
      <c r="GY19" s="145"/>
      <c r="GZ19" s="145"/>
      <c r="HA19" s="145"/>
      <c r="HB19" s="145"/>
      <c r="HC19" s="145"/>
      <c r="HD19" s="145"/>
      <c r="HE19" s="145"/>
      <c r="HF19" s="145"/>
      <c r="HG19" s="145"/>
      <c r="HH19" s="145"/>
      <c r="HI19" s="145"/>
      <c r="HJ19" s="145"/>
      <c r="HK19" s="145"/>
      <c r="HL19" s="145"/>
      <c r="HM19" s="145"/>
      <c r="HN19" s="145"/>
      <c r="HO19" s="145"/>
      <c r="HP19" s="145"/>
      <c r="HQ19" s="145"/>
      <c r="HR19" s="145"/>
      <c r="HS19" s="145"/>
      <c r="HT19" s="145"/>
      <c r="HU19" s="145"/>
      <c r="HV19" s="145"/>
      <c r="HW19" s="145"/>
      <c r="HX19" s="145"/>
      <c r="HY19" s="145"/>
      <c r="HZ19" s="145"/>
      <c r="IA19" s="145"/>
      <c r="IB19" s="145"/>
      <c r="IC19" s="145"/>
      <c r="ID19" s="145"/>
      <c r="IE19" s="145"/>
      <c r="IF19" s="145"/>
      <c r="IG19" s="145"/>
      <c r="IH19" s="145"/>
      <c r="II19" s="145"/>
      <c r="IJ19" s="145"/>
      <c r="IK19" s="145"/>
      <c r="IL19" s="145"/>
      <c r="IM19" s="145"/>
      <c r="IN19" s="145"/>
      <c r="IO19" s="145"/>
      <c r="IP19" s="145"/>
      <c r="IQ19" s="145"/>
      <c r="IR19" s="145"/>
      <c r="IS19" s="145"/>
      <c r="IT19" s="145"/>
      <c r="IU19" s="145"/>
      <c r="IV19" s="145"/>
    </row>
    <row r="20" spans="1:256" ht="72.75" customHeight="1">
      <c r="A20" s="186">
        <v>17</v>
      </c>
      <c r="B20" s="187">
        <v>4</v>
      </c>
      <c r="C20" s="188">
        <f>UPPER(IF($A20="","",VLOOKUP($A20,'[3]m round robin žrebna lista'!$A$7:$R$128,2)))</f>
      </c>
      <c r="D20" s="189" t="str">
        <f>UPPER(IF($A20="","",VLOOKUP($A20,'[3]m round robin žrebna lista'!$A$7:$R$128,3)))</f>
        <v>CAJHEN, MATEVŽ</v>
      </c>
      <c r="E20" s="189">
        <f>PROPER(IF($A20="","",VLOOKUP($A20,'[3]m round robin žrebna lista'!$A$7:$R$128,4)))</f>
      </c>
      <c r="F20" s="190">
        <f>UPPER(IF($A20="","",VLOOKUP($A20,'[3]m round robin žrebna lista'!$A$7:$R$128,5)))</f>
      </c>
      <c r="G20" s="192" t="s">
        <v>125</v>
      </c>
      <c r="H20" s="192" t="s">
        <v>28</v>
      </c>
      <c r="I20" s="192" t="s">
        <v>28</v>
      </c>
      <c r="J20" s="191"/>
      <c r="K20" s="193">
        <v>2</v>
      </c>
      <c r="L20" s="193">
        <v>2</v>
      </c>
      <c r="M20" s="194">
        <f>IF($A20="","",VLOOKUP($A20,'[3]m round robin žrebna lista'!$A$7:$R$128,14))</f>
        <v>0</v>
      </c>
      <c r="N20" s="193">
        <f>IF(L20="","",IF(L20=1,8,IF(L20=2,6,IF(L20=3,4,2))))</f>
        <v>6</v>
      </c>
      <c r="O20" s="146"/>
      <c r="P20" s="195">
        <f>UPPER(IF($A20="","",VLOOKUP($A20,'[3]m round robin žrebna lista'!$A$7:$R$128,2)))</f>
      </c>
      <c r="Q20" s="195" t="str">
        <f>UPPER(IF($A20="","",VLOOKUP($A20,'[3]m round robin žrebna lista'!$A$7:$R$128,3)))</f>
        <v>CAJHEN, MATEVŽ</v>
      </c>
      <c r="R20" s="195">
        <f>PROPER(IF($A20="","",VLOOKUP($A20,'[3]m round robin žrebna lista'!$A$7:$R$128,4)))</f>
      </c>
      <c r="S20" s="195">
        <f>UPPER(IF($A20="","",VLOOKUP($A20,'[3]m round robin žrebna lista'!$A$7:$R$128,5)))</f>
      </c>
      <c r="T20" s="197"/>
      <c r="U20" s="197"/>
      <c r="V20" s="197"/>
      <c r="W20" s="196"/>
      <c r="X20" s="146"/>
      <c r="Y20" s="195">
        <f>UPPER(IF($A20="","",VLOOKUP($A20,'[3]m round robin žrebna lista'!$A$7:$R$128,2)))</f>
      </c>
      <c r="Z20" s="195" t="str">
        <f>UPPER(IF($A20="","",VLOOKUP($A20,'[3]m round robin žrebna lista'!$A$7:$R$128,3)))</f>
        <v>CAJHEN, MATEVŽ</v>
      </c>
      <c r="AA20" s="195">
        <f>PROPER(IF($A20="","",VLOOKUP($A20,'[3]m round robin žrebna lista'!$A$7:$R$128,4)))</f>
      </c>
      <c r="AB20" s="195">
        <f>UPPER(IF($A20="","",VLOOKUP($A20,'[3]m round robin žrebna lista'!$A$7:$R$128,5)))</f>
      </c>
      <c r="AC20" s="197">
        <f>IF(T20="","",IF(T20="1bb","1bb",IF(T20="4bb","4bb",IF(T20=1,0,M17))))</f>
      </c>
      <c r="AD20" s="197">
        <f>IF(U20="","",IF(U20="2bb","2bb",IF(U20="4bb","4bb",IF(U20=2,0,M18))))</f>
      </c>
      <c r="AE20" s="197">
        <f>IF(V20="","",IF(V20="3bb","3bb",IF(V20="4bb","4bb",IF(V20=3,0,M19))))</f>
      </c>
      <c r="AF20" s="196"/>
      <c r="AG20" s="198">
        <f>SUM(AC20:AE20)</f>
        <v>0</v>
      </c>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c r="CV20" s="145"/>
      <c r="CW20" s="145"/>
      <c r="CX20" s="145"/>
      <c r="CY20" s="145"/>
      <c r="CZ20" s="145"/>
      <c r="DA20" s="145"/>
      <c r="DB20" s="145"/>
      <c r="DC20" s="145"/>
      <c r="DD20" s="145"/>
      <c r="DE20" s="145"/>
      <c r="DF20" s="145"/>
      <c r="DG20" s="145"/>
      <c r="DH20" s="145"/>
      <c r="DI20" s="145"/>
      <c r="DJ20" s="145"/>
      <c r="DK20" s="145"/>
      <c r="DL20" s="145"/>
      <c r="DM20" s="145"/>
      <c r="DN20" s="145"/>
      <c r="DO20" s="145"/>
      <c r="DP20" s="145"/>
      <c r="DQ20" s="145"/>
      <c r="DR20" s="145"/>
      <c r="DS20" s="145"/>
      <c r="DT20" s="145"/>
      <c r="DU20" s="145"/>
      <c r="DV20" s="145"/>
      <c r="DW20" s="145"/>
      <c r="DX20" s="145"/>
      <c r="DY20" s="145"/>
      <c r="DZ20" s="145"/>
      <c r="EA20" s="145"/>
      <c r="EB20" s="145"/>
      <c r="EC20" s="145"/>
      <c r="ED20" s="145"/>
      <c r="EE20" s="145"/>
      <c r="EF20" s="145"/>
      <c r="EG20" s="145"/>
      <c r="EH20" s="145"/>
      <c r="EI20" s="145"/>
      <c r="EJ20" s="145"/>
      <c r="EK20" s="145"/>
      <c r="EL20" s="145"/>
      <c r="EM20" s="145"/>
      <c r="EN20" s="145"/>
      <c r="EO20" s="145"/>
      <c r="EP20" s="145"/>
      <c r="EQ20" s="145"/>
      <c r="ER20" s="145"/>
      <c r="ES20" s="145"/>
      <c r="ET20" s="145"/>
      <c r="EU20" s="145"/>
      <c r="EV20" s="145"/>
      <c r="EW20" s="145"/>
      <c r="EX20" s="145"/>
      <c r="EY20" s="145"/>
      <c r="EZ20" s="145"/>
      <c r="FA20" s="145"/>
      <c r="FB20" s="145"/>
      <c r="FC20" s="145"/>
      <c r="FD20" s="145"/>
      <c r="FE20" s="145"/>
      <c r="FF20" s="145"/>
      <c r="FG20" s="145"/>
      <c r="FH20" s="145"/>
      <c r="FI20" s="145"/>
      <c r="FJ20" s="145"/>
      <c r="FK20" s="145"/>
      <c r="FL20" s="145"/>
      <c r="FM20" s="145"/>
      <c r="FN20" s="145"/>
      <c r="FO20" s="145"/>
      <c r="FP20" s="145"/>
      <c r="FQ20" s="145"/>
      <c r="FR20" s="145"/>
      <c r="FS20" s="145"/>
      <c r="FT20" s="145"/>
      <c r="FU20" s="145"/>
      <c r="FV20" s="145"/>
      <c r="FW20" s="145"/>
      <c r="FX20" s="145"/>
      <c r="FY20" s="145"/>
      <c r="FZ20" s="145"/>
      <c r="GA20" s="145"/>
      <c r="GB20" s="145"/>
      <c r="GC20" s="145"/>
      <c r="GD20" s="145"/>
      <c r="GE20" s="145"/>
      <c r="GF20" s="145"/>
      <c r="GG20" s="145"/>
      <c r="GH20" s="145"/>
      <c r="GI20" s="145"/>
      <c r="GJ20" s="145"/>
      <c r="GK20" s="145"/>
      <c r="GL20" s="145"/>
      <c r="GM20" s="145"/>
      <c r="GN20" s="145"/>
      <c r="GO20" s="145"/>
      <c r="GP20" s="145"/>
      <c r="GQ20" s="145"/>
      <c r="GR20" s="145"/>
      <c r="GS20" s="145"/>
      <c r="GT20" s="145"/>
      <c r="GU20" s="145"/>
      <c r="GV20" s="145"/>
      <c r="GW20" s="145"/>
      <c r="GX20" s="145"/>
      <c r="GY20" s="145"/>
      <c r="GZ20" s="145"/>
      <c r="HA20" s="145"/>
      <c r="HB20" s="145"/>
      <c r="HC20" s="145"/>
      <c r="HD20" s="145"/>
      <c r="HE20" s="145"/>
      <c r="HF20" s="145"/>
      <c r="HG20" s="145"/>
      <c r="HH20" s="145"/>
      <c r="HI20" s="145"/>
      <c r="HJ20" s="145"/>
      <c r="HK20" s="145"/>
      <c r="HL20" s="145"/>
      <c r="HM20" s="145"/>
      <c r="HN20" s="145"/>
      <c r="HO20" s="145"/>
      <c r="HP20" s="145"/>
      <c r="HQ20" s="145"/>
      <c r="HR20" s="145"/>
      <c r="HS20" s="145"/>
      <c r="HT20" s="145"/>
      <c r="HU20" s="145"/>
      <c r="HV20" s="145"/>
      <c r="HW20" s="145"/>
      <c r="HX20" s="145"/>
      <c r="HY20" s="145"/>
      <c r="HZ20" s="145"/>
      <c r="IA20" s="145"/>
      <c r="IB20" s="145"/>
      <c r="IC20" s="145"/>
      <c r="ID20" s="145"/>
      <c r="IE20" s="145"/>
      <c r="IF20" s="145"/>
      <c r="IG20" s="145"/>
      <c r="IH20" s="145"/>
      <c r="II20" s="145"/>
      <c r="IJ20" s="145"/>
      <c r="IK20" s="145"/>
      <c r="IL20" s="145"/>
      <c r="IM20" s="145"/>
      <c r="IN20" s="145"/>
      <c r="IO20" s="145"/>
      <c r="IP20" s="145"/>
      <c r="IQ20" s="145"/>
      <c r="IR20" s="145"/>
      <c r="IS20" s="145"/>
      <c r="IT20" s="145"/>
      <c r="IU20" s="145"/>
      <c r="IV20" s="145"/>
    </row>
    <row r="21" spans="1:256" ht="27.75" customHeight="1" thickBot="1">
      <c r="A21" s="215"/>
      <c r="B21" s="216"/>
      <c r="C21" s="217"/>
      <c r="D21" s="218"/>
      <c r="E21" s="218"/>
      <c r="F21" s="219"/>
      <c r="G21" s="220"/>
      <c r="H21" s="220"/>
      <c r="I21" s="220"/>
      <c r="J21" s="221"/>
      <c r="K21" s="222"/>
      <c r="L21" s="222"/>
      <c r="M21" s="194"/>
      <c r="N21" s="222"/>
      <c r="O21" s="146"/>
      <c r="P21" s="153"/>
      <c r="Q21" s="153"/>
      <c r="R21" s="153"/>
      <c r="S21" s="153"/>
      <c r="T21" s="183"/>
      <c r="U21" s="183"/>
      <c r="V21" s="183"/>
      <c r="W21" s="211"/>
      <c r="X21" s="146"/>
      <c r="Y21" s="153"/>
      <c r="Z21" s="153"/>
      <c r="AA21" s="153"/>
      <c r="AB21" s="153"/>
      <c r="AC21" s="183"/>
      <c r="AD21" s="183"/>
      <c r="AE21" s="183"/>
      <c r="AF21" s="211"/>
      <c r="AG21" s="182"/>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5"/>
      <c r="CO21" s="145"/>
      <c r="CP21" s="145"/>
      <c r="CQ21" s="145"/>
      <c r="CR21" s="145"/>
      <c r="CS21" s="145"/>
      <c r="CT21" s="145"/>
      <c r="CU21" s="145"/>
      <c r="CV21" s="145"/>
      <c r="CW21" s="145"/>
      <c r="CX21" s="145"/>
      <c r="CY21" s="145"/>
      <c r="CZ21" s="145"/>
      <c r="DA21" s="145"/>
      <c r="DB21" s="145"/>
      <c r="DC21" s="145"/>
      <c r="DD21" s="145"/>
      <c r="DE21" s="145"/>
      <c r="DF21" s="145"/>
      <c r="DG21" s="145"/>
      <c r="DH21" s="145"/>
      <c r="DI21" s="145"/>
      <c r="DJ21" s="145"/>
      <c r="DK21" s="145"/>
      <c r="DL21" s="145"/>
      <c r="DM21" s="145"/>
      <c r="DN21" s="145"/>
      <c r="DO21" s="145"/>
      <c r="DP21" s="145"/>
      <c r="DQ21" s="145"/>
      <c r="DR21" s="145"/>
      <c r="DS21" s="145"/>
      <c r="DT21" s="145"/>
      <c r="DU21" s="145"/>
      <c r="DV21" s="145"/>
      <c r="DW21" s="145"/>
      <c r="DX21" s="145"/>
      <c r="DY21" s="145"/>
      <c r="DZ21" s="145"/>
      <c r="EA21" s="145"/>
      <c r="EB21" s="145"/>
      <c r="EC21" s="145"/>
      <c r="ED21" s="145"/>
      <c r="EE21" s="145"/>
      <c r="EF21" s="145"/>
      <c r="EG21" s="145"/>
      <c r="EH21" s="145"/>
      <c r="EI21" s="145"/>
      <c r="EJ21" s="145"/>
      <c r="EK21" s="145"/>
      <c r="EL21" s="145"/>
      <c r="EM21" s="145"/>
      <c r="EN21" s="145"/>
      <c r="EO21" s="145"/>
      <c r="EP21" s="145"/>
      <c r="EQ21" s="145"/>
      <c r="ER21" s="145"/>
      <c r="ES21" s="145"/>
      <c r="ET21" s="145"/>
      <c r="EU21" s="145"/>
      <c r="EV21" s="145"/>
      <c r="EW21" s="145"/>
      <c r="EX21" s="145"/>
      <c r="EY21" s="145"/>
      <c r="EZ21" s="145"/>
      <c r="FA21" s="145"/>
      <c r="FB21" s="145"/>
      <c r="FC21" s="145"/>
      <c r="FD21" s="145"/>
      <c r="FE21" s="145"/>
      <c r="FF21" s="145"/>
      <c r="FG21" s="145"/>
      <c r="FH21" s="145"/>
      <c r="FI21" s="145"/>
      <c r="FJ21" s="145"/>
      <c r="FK21" s="145"/>
      <c r="FL21" s="145"/>
      <c r="FM21" s="145"/>
      <c r="FN21" s="145"/>
      <c r="FO21" s="145"/>
      <c r="FP21" s="145"/>
      <c r="FQ21" s="145"/>
      <c r="FR21" s="145"/>
      <c r="FS21" s="145"/>
      <c r="FT21" s="145"/>
      <c r="FU21" s="145"/>
      <c r="FV21" s="145"/>
      <c r="FW21" s="145"/>
      <c r="FX21" s="145"/>
      <c r="FY21" s="145"/>
      <c r="FZ21" s="145"/>
      <c r="GA21" s="145"/>
      <c r="GB21" s="145"/>
      <c r="GC21" s="145"/>
      <c r="GD21" s="145"/>
      <c r="GE21" s="145"/>
      <c r="GF21" s="145"/>
      <c r="GG21" s="145"/>
      <c r="GH21" s="145"/>
      <c r="GI21" s="145"/>
      <c r="GJ21" s="145"/>
      <c r="GK21" s="145"/>
      <c r="GL21" s="145"/>
      <c r="GM21" s="145"/>
      <c r="GN21" s="145"/>
      <c r="GO21" s="145"/>
      <c r="GP21" s="145"/>
      <c r="GQ21" s="145"/>
      <c r="GR21" s="145"/>
      <c r="GS21" s="145"/>
      <c r="GT21" s="145"/>
      <c r="GU21" s="145"/>
      <c r="GV21" s="145"/>
      <c r="GW21" s="145"/>
      <c r="GX21" s="145"/>
      <c r="GY21" s="145"/>
      <c r="GZ21" s="145"/>
      <c r="HA21" s="145"/>
      <c r="HB21" s="145"/>
      <c r="HC21" s="145"/>
      <c r="HD21" s="145"/>
      <c r="HE21" s="145"/>
      <c r="HF21" s="145"/>
      <c r="HG21" s="145"/>
      <c r="HH21" s="145"/>
      <c r="HI21" s="145"/>
      <c r="HJ21" s="145"/>
      <c r="HK21" s="145"/>
      <c r="HL21" s="145"/>
      <c r="HM21" s="145"/>
      <c r="HN21" s="145"/>
      <c r="HO21" s="145"/>
      <c r="HP21" s="145"/>
      <c r="HQ21" s="145"/>
      <c r="HR21" s="145"/>
      <c r="HS21" s="145"/>
      <c r="HT21" s="145"/>
      <c r="HU21" s="145"/>
      <c r="HV21" s="145"/>
      <c r="HW21" s="145"/>
      <c r="HX21" s="145"/>
      <c r="HY21" s="145"/>
      <c r="HZ21" s="145"/>
      <c r="IA21" s="145"/>
      <c r="IB21" s="145"/>
      <c r="IC21" s="145"/>
      <c r="ID21" s="145"/>
      <c r="IE21" s="145"/>
      <c r="IF21" s="145"/>
      <c r="IG21" s="145"/>
      <c r="IH21" s="145"/>
      <c r="II21" s="145"/>
      <c r="IJ21" s="145"/>
      <c r="IK21" s="145"/>
      <c r="IL21" s="145"/>
      <c r="IM21" s="145"/>
      <c r="IN21" s="145"/>
      <c r="IO21" s="145"/>
      <c r="IP21" s="145"/>
      <c r="IQ21" s="145"/>
      <c r="IR21" s="145"/>
      <c r="IS21" s="145"/>
      <c r="IT21" s="145"/>
      <c r="IU21" s="145"/>
      <c r="IV21" s="145"/>
    </row>
    <row r="22" spans="1:256" ht="46.5" customHeight="1" thickBot="1">
      <c r="A22" s="172"/>
      <c r="B22" s="172"/>
      <c r="C22" s="168" t="s">
        <v>128</v>
      </c>
      <c r="D22" s="169"/>
      <c r="E22" s="170"/>
      <c r="F22" s="171"/>
      <c r="G22" s="172"/>
      <c r="H22" s="172"/>
      <c r="I22" s="172"/>
      <c r="J22" s="172"/>
      <c r="K22" s="173" t="s">
        <v>119</v>
      </c>
      <c r="L22" s="173" t="s">
        <v>120</v>
      </c>
      <c r="M22" s="144"/>
      <c r="N22" s="145"/>
      <c r="O22" s="145"/>
      <c r="P22" s="146"/>
      <c r="Q22" s="146"/>
      <c r="R22" s="146"/>
      <c r="S22" s="146"/>
      <c r="T22" s="146"/>
      <c r="U22" s="146"/>
      <c r="V22" s="146"/>
      <c r="W22" s="146"/>
      <c r="X22" s="146"/>
      <c r="Y22" s="146"/>
      <c r="Z22" s="146"/>
      <c r="AA22" s="146"/>
      <c r="AB22" s="146"/>
      <c r="AC22" s="146"/>
      <c r="AD22" s="146"/>
      <c r="AE22" s="146"/>
      <c r="AF22" s="146"/>
      <c r="AG22" s="146"/>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c r="CA22" s="145"/>
      <c r="CB22" s="145"/>
      <c r="CC22" s="145"/>
      <c r="CD22" s="145"/>
      <c r="CE22" s="145"/>
      <c r="CF22" s="145"/>
      <c r="CG22" s="145"/>
      <c r="CH22" s="145"/>
      <c r="CI22" s="145"/>
      <c r="CJ22" s="145"/>
      <c r="CK22" s="145"/>
      <c r="CL22" s="145"/>
      <c r="CM22" s="145"/>
      <c r="CN22" s="145"/>
      <c r="CO22" s="145"/>
      <c r="CP22" s="145"/>
      <c r="CQ22" s="145"/>
      <c r="CR22" s="145"/>
      <c r="CS22" s="145"/>
      <c r="CT22" s="145"/>
      <c r="CU22" s="145"/>
      <c r="CV22" s="145"/>
      <c r="CW22" s="145"/>
      <c r="CX22" s="145"/>
      <c r="CY22" s="145"/>
      <c r="CZ22" s="145"/>
      <c r="DA22" s="145"/>
      <c r="DB22" s="145"/>
      <c r="DC22" s="145"/>
      <c r="DD22" s="145"/>
      <c r="DE22" s="145"/>
      <c r="DF22" s="145"/>
      <c r="DG22" s="145"/>
      <c r="DH22" s="145"/>
      <c r="DI22" s="145"/>
      <c r="DJ22" s="145"/>
      <c r="DK22" s="145"/>
      <c r="DL22" s="145"/>
      <c r="DM22" s="145"/>
      <c r="DN22" s="145"/>
      <c r="DO22" s="145"/>
      <c r="DP22" s="145"/>
      <c r="DQ22" s="145"/>
      <c r="DR22" s="145"/>
      <c r="DS22" s="145"/>
      <c r="DT22" s="145"/>
      <c r="DU22" s="145"/>
      <c r="DV22" s="145"/>
      <c r="DW22" s="145"/>
      <c r="DX22" s="145"/>
      <c r="DY22" s="145"/>
      <c r="DZ22" s="145"/>
      <c r="EA22" s="145"/>
      <c r="EB22" s="145"/>
      <c r="EC22" s="145"/>
      <c r="ED22" s="145"/>
      <c r="EE22" s="145"/>
      <c r="EF22" s="145"/>
      <c r="EG22" s="145"/>
      <c r="EH22" s="145"/>
      <c r="EI22" s="145"/>
      <c r="EJ22" s="145"/>
      <c r="EK22" s="145"/>
      <c r="EL22" s="145"/>
      <c r="EM22" s="145"/>
      <c r="EN22" s="145"/>
      <c r="EO22" s="145"/>
      <c r="EP22" s="145"/>
      <c r="EQ22" s="145"/>
      <c r="ER22" s="145"/>
      <c r="ES22" s="145"/>
      <c r="ET22" s="145"/>
      <c r="EU22" s="145"/>
      <c r="EV22" s="145"/>
      <c r="EW22" s="145"/>
      <c r="EX22" s="145"/>
      <c r="EY22" s="145"/>
      <c r="EZ22" s="145"/>
      <c r="FA22" s="145"/>
      <c r="FB22" s="145"/>
      <c r="FC22" s="145"/>
      <c r="FD22" s="145"/>
      <c r="FE22" s="145"/>
      <c r="FF22" s="145"/>
      <c r="FG22" s="145"/>
      <c r="FH22" s="145"/>
      <c r="FI22" s="145"/>
      <c r="FJ22" s="145"/>
      <c r="FK22" s="145"/>
      <c r="FL22" s="145"/>
      <c r="FM22" s="145"/>
      <c r="FN22" s="145"/>
      <c r="FO22" s="145"/>
      <c r="FP22" s="145"/>
      <c r="FQ22" s="145"/>
      <c r="FR22" s="145"/>
      <c r="FS22" s="145"/>
      <c r="FT22" s="145"/>
      <c r="FU22" s="145"/>
      <c r="FV22" s="145"/>
      <c r="FW22" s="145"/>
      <c r="FX22" s="145"/>
      <c r="FY22" s="145"/>
      <c r="FZ22" s="145"/>
      <c r="GA22" s="145"/>
      <c r="GB22" s="145"/>
      <c r="GC22" s="145"/>
      <c r="GD22" s="145"/>
      <c r="GE22" s="145"/>
      <c r="GF22" s="145"/>
      <c r="GG22" s="145"/>
      <c r="GH22" s="145"/>
      <c r="GI22" s="145"/>
      <c r="GJ22" s="145"/>
      <c r="GK22" s="145"/>
      <c r="GL22" s="145"/>
      <c r="GM22" s="145"/>
      <c r="GN22" s="145"/>
      <c r="GO22" s="145"/>
      <c r="GP22" s="145"/>
      <c r="GQ22" s="145"/>
      <c r="GR22" s="145"/>
      <c r="GS22" s="145"/>
      <c r="GT22" s="145"/>
      <c r="GU22" s="145"/>
      <c r="GV22" s="145"/>
      <c r="GW22" s="145"/>
      <c r="GX22" s="145"/>
      <c r="GY22" s="145"/>
      <c r="GZ22" s="145"/>
      <c r="HA22" s="145"/>
      <c r="HB22" s="145"/>
      <c r="HC22" s="145"/>
      <c r="HD22" s="145"/>
      <c r="HE22" s="145"/>
      <c r="HF22" s="145"/>
      <c r="HG22" s="145"/>
      <c r="HH22" s="145"/>
      <c r="HI22" s="145"/>
      <c r="HJ22" s="145"/>
      <c r="HK22" s="145"/>
      <c r="HL22" s="145"/>
      <c r="HM22" s="145"/>
      <c r="HN22" s="145"/>
      <c r="HO22" s="145"/>
      <c r="HP22" s="145"/>
      <c r="HQ22" s="145"/>
      <c r="HR22" s="145"/>
      <c r="HS22" s="145"/>
      <c r="HT22" s="145"/>
      <c r="HU22" s="145"/>
      <c r="HV22" s="145"/>
      <c r="HW22" s="145"/>
      <c r="HX22" s="145"/>
      <c r="HY22" s="145"/>
      <c r="HZ22" s="145"/>
      <c r="IA22" s="145"/>
      <c r="IB22" s="145"/>
      <c r="IC22" s="145"/>
      <c r="ID22" s="145"/>
      <c r="IE22" s="145"/>
      <c r="IF22" s="145"/>
      <c r="IG22" s="145"/>
      <c r="IH22" s="145"/>
      <c r="II22" s="145"/>
      <c r="IJ22" s="145"/>
      <c r="IK22" s="145"/>
      <c r="IL22" s="145"/>
      <c r="IM22" s="145"/>
      <c r="IN22" s="145"/>
      <c r="IO22" s="145"/>
      <c r="IP22" s="145"/>
      <c r="IQ22" s="145"/>
      <c r="IR22" s="145"/>
      <c r="IS22" s="145"/>
      <c r="IT22" s="145"/>
      <c r="IU22" s="145"/>
      <c r="IV22" s="145"/>
    </row>
    <row r="23" spans="1:256" s="185" customFormat="1" ht="40.5" customHeight="1">
      <c r="A23" s="172"/>
      <c r="B23" s="172"/>
      <c r="C23" s="179" t="s">
        <v>122</v>
      </c>
      <c r="D23" s="179" t="s">
        <v>8</v>
      </c>
      <c r="E23" s="213" t="s">
        <v>9</v>
      </c>
      <c r="F23" s="179" t="s">
        <v>3</v>
      </c>
      <c r="G23" s="172"/>
      <c r="H23" s="172"/>
      <c r="I23" s="172"/>
      <c r="J23" s="172"/>
      <c r="K23" s="173"/>
      <c r="L23" s="173"/>
      <c r="M23" s="144"/>
      <c r="N23" s="180" t="s">
        <v>123</v>
      </c>
      <c r="O23" s="181"/>
      <c r="P23" s="182" t="s">
        <v>122</v>
      </c>
      <c r="Q23" s="182" t="s">
        <v>8</v>
      </c>
      <c r="R23" s="182" t="s">
        <v>9</v>
      </c>
      <c r="S23" s="182" t="s">
        <v>3</v>
      </c>
      <c r="T23" s="183"/>
      <c r="U23" s="180"/>
      <c r="V23" s="180"/>
      <c r="W23" s="180"/>
      <c r="X23" s="180"/>
      <c r="Y23" s="182" t="s">
        <v>122</v>
      </c>
      <c r="Z23" s="182" t="s">
        <v>8</v>
      </c>
      <c r="AA23" s="182" t="s">
        <v>9</v>
      </c>
      <c r="AB23" s="182" t="s">
        <v>3</v>
      </c>
      <c r="AC23" s="182"/>
      <c r="AD23" s="182"/>
      <c r="AE23" s="182"/>
      <c r="AF23" s="182"/>
      <c r="AG23" s="184" t="s">
        <v>124</v>
      </c>
      <c r="AH23" s="181"/>
      <c r="AI23" s="181"/>
      <c r="AJ23" s="181"/>
      <c r="AK23" s="181"/>
      <c r="AL23" s="181"/>
      <c r="AM23" s="181"/>
      <c r="AN23" s="181"/>
      <c r="AO23" s="181"/>
      <c r="AP23" s="181"/>
      <c r="AQ23" s="181"/>
      <c r="AR23" s="181"/>
      <c r="AS23" s="181"/>
      <c r="AT23" s="181"/>
      <c r="AU23" s="181"/>
      <c r="AV23" s="181"/>
      <c r="AW23" s="181"/>
      <c r="AX23" s="181"/>
      <c r="AY23" s="181"/>
      <c r="AZ23" s="181"/>
      <c r="BA23" s="181"/>
      <c r="BB23" s="181"/>
      <c r="BC23" s="181"/>
      <c r="BD23" s="181"/>
      <c r="BE23" s="181"/>
      <c r="BF23" s="181"/>
      <c r="BG23" s="181"/>
      <c r="BH23" s="181"/>
      <c r="BI23" s="181"/>
      <c r="BJ23" s="181"/>
      <c r="BK23" s="181"/>
      <c r="BL23" s="181"/>
      <c r="BM23" s="181"/>
      <c r="BN23" s="181"/>
      <c r="BO23" s="181"/>
      <c r="BP23" s="181"/>
      <c r="BQ23" s="181"/>
      <c r="BR23" s="181"/>
      <c r="BS23" s="181"/>
      <c r="BT23" s="181"/>
      <c r="BU23" s="181"/>
      <c r="BV23" s="181"/>
      <c r="BW23" s="181"/>
      <c r="BX23" s="181"/>
      <c r="BY23" s="181"/>
      <c r="BZ23" s="181"/>
      <c r="CA23" s="181"/>
      <c r="CB23" s="181"/>
      <c r="CC23" s="181"/>
      <c r="CD23" s="181"/>
      <c r="CE23" s="181"/>
      <c r="CF23" s="181"/>
      <c r="CG23" s="181"/>
      <c r="CH23" s="181"/>
      <c r="CI23" s="181"/>
      <c r="CJ23" s="181"/>
      <c r="CK23" s="181"/>
      <c r="CL23" s="181"/>
      <c r="CM23" s="181"/>
      <c r="CN23" s="181"/>
      <c r="CO23" s="181"/>
      <c r="CP23" s="181"/>
      <c r="CQ23" s="181"/>
      <c r="CR23" s="181"/>
      <c r="CS23" s="181"/>
      <c r="CT23" s="181"/>
      <c r="CU23" s="181"/>
      <c r="CV23" s="181"/>
      <c r="CW23" s="181"/>
      <c r="CX23" s="181"/>
      <c r="CY23" s="181"/>
      <c r="CZ23" s="181"/>
      <c r="DA23" s="181"/>
      <c r="DB23" s="181"/>
      <c r="DC23" s="181"/>
      <c r="DD23" s="181"/>
      <c r="DE23" s="181"/>
      <c r="DF23" s="181"/>
      <c r="DG23" s="181"/>
      <c r="DH23" s="181"/>
      <c r="DI23" s="181"/>
      <c r="DJ23" s="181"/>
      <c r="DK23" s="181"/>
      <c r="DL23" s="181"/>
      <c r="DM23" s="181"/>
      <c r="DN23" s="181"/>
      <c r="DO23" s="181"/>
      <c r="DP23" s="181"/>
      <c r="DQ23" s="181"/>
      <c r="DR23" s="181"/>
      <c r="DS23" s="181"/>
      <c r="DT23" s="181"/>
      <c r="DU23" s="181"/>
      <c r="DV23" s="181"/>
      <c r="DW23" s="181"/>
      <c r="DX23" s="181"/>
      <c r="DY23" s="181"/>
      <c r="DZ23" s="181"/>
      <c r="EA23" s="181"/>
      <c r="EB23" s="181"/>
      <c r="EC23" s="181"/>
      <c r="ED23" s="181"/>
      <c r="EE23" s="181"/>
      <c r="EF23" s="181"/>
      <c r="EG23" s="181"/>
      <c r="EH23" s="181"/>
      <c r="EI23" s="181"/>
      <c r="EJ23" s="181"/>
      <c r="EK23" s="181"/>
      <c r="EL23" s="181"/>
      <c r="EM23" s="181"/>
      <c r="EN23" s="181"/>
      <c r="EO23" s="181"/>
      <c r="EP23" s="181"/>
      <c r="EQ23" s="181"/>
      <c r="ER23" s="181"/>
      <c r="ES23" s="181"/>
      <c r="ET23" s="181"/>
      <c r="EU23" s="181"/>
      <c r="EV23" s="181"/>
      <c r="EW23" s="181"/>
      <c r="EX23" s="181"/>
      <c r="EY23" s="181"/>
      <c r="EZ23" s="181"/>
      <c r="FA23" s="181"/>
      <c r="FB23" s="181"/>
      <c r="FC23" s="181"/>
      <c r="FD23" s="181"/>
      <c r="FE23" s="181"/>
      <c r="FF23" s="181"/>
      <c r="FG23" s="181"/>
      <c r="FH23" s="181"/>
      <c r="FI23" s="181"/>
      <c r="FJ23" s="181"/>
      <c r="FK23" s="181"/>
      <c r="FL23" s="181"/>
      <c r="FM23" s="181"/>
      <c r="FN23" s="181"/>
      <c r="FO23" s="181"/>
      <c r="FP23" s="181"/>
      <c r="FQ23" s="181"/>
      <c r="FR23" s="181"/>
      <c r="FS23" s="181"/>
      <c r="FT23" s="181"/>
      <c r="FU23" s="181"/>
      <c r="FV23" s="181"/>
      <c r="FW23" s="181"/>
      <c r="FX23" s="181"/>
      <c r="FY23" s="181"/>
      <c r="FZ23" s="181"/>
      <c r="GA23" s="181"/>
      <c r="GB23" s="181"/>
      <c r="GC23" s="181"/>
      <c r="GD23" s="181"/>
      <c r="GE23" s="181"/>
      <c r="GF23" s="181"/>
      <c r="GG23" s="181"/>
      <c r="GH23" s="181"/>
      <c r="GI23" s="181"/>
      <c r="GJ23" s="181"/>
      <c r="GK23" s="181"/>
      <c r="GL23" s="181"/>
      <c r="GM23" s="181"/>
      <c r="GN23" s="181"/>
      <c r="GO23" s="181"/>
      <c r="GP23" s="181"/>
      <c r="GQ23" s="181"/>
      <c r="GR23" s="181"/>
      <c r="GS23" s="181"/>
      <c r="GT23" s="181"/>
      <c r="GU23" s="181"/>
      <c r="GV23" s="181"/>
      <c r="GW23" s="181"/>
      <c r="GX23" s="181"/>
      <c r="GY23" s="181"/>
      <c r="GZ23" s="181"/>
      <c r="HA23" s="181"/>
      <c r="HB23" s="181"/>
      <c r="HC23" s="181"/>
      <c r="HD23" s="181"/>
      <c r="HE23" s="181"/>
      <c r="HF23" s="181"/>
      <c r="HG23" s="181"/>
      <c r="HH23" s="181"/>
      <c r="HI23" s="181"/>
      <c r="HJ23" s="181"/>
      <c r="HK23" s="181"/>
      <c r="HL23" s="181"/>
      <c r="HM23" s="181"/>
      <c r="HN23" s="181"/>
      <c r="HO23" s="181"/>
      <c r="HP23" s="181"/>
      <c r="HQ23" s="181"/>
      <c r="HR23" s="181"/>
      <c r="HS23" s="181"/>
      <c r="HT23" s="181"/>
      <c r="HU23" s="181"/>
      <c r="HV23" s="181"/>
      <c r="HW23" s="181"/>
      <c r="HX23" s="181"/>
      <c r="HY23" s="181"/>
      <c r="HZ23" s="181"/>
      <c r="IA23" s="181"/>
      <c r="IB23" s="181"/>
      <c r="IC23" s="181"/>
      <c r="ID23" s="181"/>
      <c r="IE23" s="181"/>
      <c r="IF23" s="181"/>
      <c r="IG23" s="181"/>
      <c r="IH23" s="181"/>
      <c r="II23" s="181"/>
      <c r="IJ23" s="181"/>
      <c r="IK23" s="181"/>
      <c r="IL23" s="181"/>
      <c r="IM23" s="181"/>
      <c r="IN23" s="181"/>
      <c r="IO23" s="181"/>
      <c r="IP23" s="181"/>
      <c r="IQ23" s="181"/>
      <c r="IR23" s="181"/>
      <c r="IS23" s="181"/>
      <c r="IT23" s="181"/>
      <c r="IU23" s="181"/>
      <c r="IV23" s="181"/>
    </row>
    <row r="24" spans="1:256" ht="72.75" customHeight="1">
      <c r="A24" s="186">
        <v>3</v>
      </c>
      <c r="B24" s="187">
        <v>1</v>
      </c>
      <c r="C24" s="188">
        <f>UPPER(IF($A24="","",VLOOKUP($A24,'[3]m round robin žrebna lista'!$A$7:$R$128,2)))</f>
      </c>
      <c r="D24" s="189" t="s">
        <v>87</v>
      </c>
      <c r="E24" s="189" t="s">
        <v>129</v>
      </c>
      <c r="F24" s="190">
        <f>UPPER(IF($A24="","",VLOOKUP($A24,'[3]m round robin žrebna lista'!$A$7:$R$128,5)))</f>
      </c>
      <c r="G24" s="191"/>
      <c r="H24" s="192" t="s">
        <v>28</v>
      </c>
      <c r="I24" s="192" t="s">
        <v>28</v>
      </c>
      <c r="J24" s="192" t="s">
        <v>20</v>
      </c>
      <c r="K24" s="193">
        <v>2</v>
      </c>
      <c r="L24" s="193">
        <v>2</v>
      </c>
      <c r="M24" s="194">
        <f>IF($A24="","",VLOOKUP($A24,'[3]m round robin žrebna lista'!$A$7:$R$128,14))</f>
        <v>0</v>
      </c>
      <c r="N24" s="193">
        <f>IF(L24="","",IF(L24=1,8,IF(L24=2,6,IF(L24=3,4,2))))</f>
        <v>6</v>
      </c>
      <c r="O24" s="146"/>
      <c r="P24" s="195">
        <f>UPPER(IF($A24="","",VLOOKUP($A24,'[3]m round robin žrebna lista'!$A$7:$R$128,2)))</f>
      </c>
      <c r="Q24" s="195" t="str">
        <f>UPPER(IF($A24="","",VLOOKUP($A24,'[3]m round robin žrebna lista'!$A$7:$R$128,3)))</f>
        <v>SKETAKO, VAL</v>
      </c>
      <c r="R24" s="195">
        <f>PROPER(IF($A24="","",VLOOKUP($A24,'[3]m round robin žrebna lista'!$A$7:$R$128,4)))</f>
      </c>
      <c r="S24" s="195">
        <f>UPPER(IF($A24="","",VLOOKUP($A24,'[3]m round robin žrebna lista'!$A$7:$R$128,5)))</f>
      </c>
      <c r="T24" s="196"/>
      <c r="U24" s="197"/>
      <c r="V24" s="197"/>
      <c r="W24" s="197"/>
      <c r="X24" s="146"/>
      <c r="Y24" s="195">
        <f>UPPER(IF($A24="","",VLOOKUP($A24,'[3]m round robin žrebna lista'!$A$7:$R$128,2)))</f>
      </c>
      <c r="Z24" s="195" t="str">
        <f>UPPER(IF($A24="","",VLOOKUP($A24,'[3]m round robin žrebna lista'!$A$7:$R$128,3)))</f>
        <v>SKETAKO, VAL</v>
      </c>
      <c r="AA24" s="195">
        <f>PROPER(IF($A24="","",VLOOKUP($A24,'[3]m round robin žrebna lista'!$A$7:$R$128,4)))</f>
      </c>
      <c r="AB24" s="195">
        <f>UPPER(IF($A24="","",VLOOKUP($A24,'[3]m round robin žrebna lista'!$A$7:$R$128,5)))</f>
      </c>
      <c r="AC24" s="196"/>
      <c r="AD24" s="197">
        <f>IF(U24="","",IF(U24="1bb","1bb",IF(U24="2bb","2bb",IF(U24=1,$M25,0))))</f>
      </c>
      <c r="AE24" s="197">
        <f>IF(V24="","",IF(V24="1bb","1bb",IF(V24="3bb","3bb",IF(V24=1,$M26,0))))</f>
      </c>
      <c r="AF24" s="197">
        <f>IF(W24="","",IF(W24="1bb","1bb",IF(W24="4bb","4bb",IF(W24=1,$M27,0))))</f>
      </c>
      <c r="AG24" s="198">
        <f>SUM(AD24:AF24)</f>
        <v>0</v>
      </c>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c r="CV24" s="145"/>
      <c r="CW24" s="145"/>
      <c r="CX24" s="145"/>
      <c r="CY24" s="145"/>
      <c r="CZ24" s="145"/>
      <c r="DA24" s="145"/>
      <c r="DB24" s="145"/>
      <c r="DC24" s="145"/>
      <c r="DD24" s="145"/>
      <c r="DE24" s="145"/>
      <c r="DF24" s="145"/>
      <c r="DG24" s="145"/>
      <c r="DH24" s="145"/>
      <c r="DI24" s="145"/>
      <c r="DJ24" s="145"/>
      <c r="DK24" s="145"/>
      <c r="DL24" s="145"/>
      <c r="DM24" s="145"/>
      <c r="DN24" s="145"/>
      <c r="DO24" s="145"/>
      <c r="DP24" s="145"/>
      <c r="DQ24" s="145"/>
      <c r="DR24" s="145"/>
      <c r="DS24" s="145"/>
      <c r="DT24" s="145"/>
      <c r="DU24" s="145"/>
      <c r="DV24" s="145"/>
      <c r="DW24" s="145"/>
      <c r="DX24" s="145"/>
      <c r="DY24" s="145"/>
      <c r="DZ24" s="145"/>
      <c r="EA24" s="145"/>
      <c r="EB24" s="145"/>
      <c r="EC24" s="145"/>
      <c r="ED24" s="145"/>
      <c r="EE24" s="145"/>
      <c r="EF24" s="145"/>
      <c r="EG24" s="145"/>
      <c r="EH24" s="145"/>
      <c r="EI24" s="145"/>
      <c r="EJ24" s="145"/>
      <c r="EK24" s="145"/>
      <c r="EL24" s="145"/>
      <c r="EM24" s="145"/>
      <c r="EN24" s="145"/>
      <c r="EO24" s="145"/>
      <c r="EP24" s="145"/>
      <c r="EQ24" s="145"/>
      <c r="ER24" s="145"/>
      <c r="ES24" s="145"/>
      <c r="ET24" s="145"/>
      <c r="EU24" s="145"/>
      <c r="EV24" s="145"/>
      <c r="EW24" s="145"/>
      <c r="EX24" s="145"/>
      <c r="EY24" s="145"/>
      <c r="EZ24" s="145"/>
      <c r="FA24" s="145"/>
      <c r="FB24" s="145"/>
      <c r="FC24" s="145"/>
      <c r="FD24" s="145"/>
      <c r="FE24" s="145"/>
      <c r="FF24" s="145"/>
      <c r="FG24" s="145"/>
      <c r="FH24" s="145"/>
      <c r="FI24" s="145"/>
      <c r="FJ24" s="145"/>
      <c r="FK24" s="145"/>
      <c r="FL24" s="145"/>
      <c r="FM24" s="145"/>
      <c r="FN24" s="145"/>
      <c r="FO24" s="145"/>
      <c r="FP24" s="145"/>
      <c r="FQ24" s="145"/>
      <c r="FR24" s="145"/>
      <c r="FS24" s="145"/>
      <c r="FT24" s="145"/>
      <c r="FU24" s="145"/>
      <c r="FV24" s="145"/>
      <c r="FW24" s="145"/>
      <c r="FX24" s="145"/>
      <c r="FY24" s="145"/>
      <c r="FZ24" s="145"/>
      <c r="GA24" s="145"/>
      <c r="GB24" s="145"/>
      <c r="GC24" s="145"/>
      <c r="GD24" s="145"/>
      <c r="GE24" s="145"/>
      <c r="GF24" s="145"/>
      <c r="GG24" s="145"/>
      <c r="GH24" s="145"/>
      <c r="GI24" s="145"/>
      <c r="GJ24" s="145"/>
      <c r="GK24" s="145"/>
      <c r="GL24" s="145"/>
      <c r="GM24" s="145"/>
      <c r="GN24" s="145"/>
      <c r="GO24" s="145"/>
      <c r="GP24" s="145"/>
      <c r="GQ24" s="145"/>
      <c r="GR24" s="145"/>
      <c r="GS24" s="145"/>
      <c r="GT24" s="145"/>
      <c r="GU24" s="145"/>
      <c r="GV24" s="145"/>
      <c r="GW24" s="145"/>
      <c r="GX24" s="145"/>
      <c r="GY24" s="145"/>
      <c r="GZ24" s="145"/>
      <c r="HA24" s="145"/>
      <c r="HB24" s="145"/>
      <c r="HC24" s="145"/>
      <c r="HD24" s="145"/>
      <c r="HE24" s="145"/>
      <c r="HF24" s="145"/>
      <c r="HG24" s="145"/>
      <c r="HH24" s="145"/>
      <c r="HI24" s="145"/>
      <c r="HJ24" s="145"/>
      <c r="HK24" s="145"/>
      <c r="HL24" s="145"/>
      <c r="HM24" s="145"/>
      <c r="HN24" s="145"/>
      <c r="HO24" s="145"/>
      <c r="HP24" s="145"/>
      <c r="HQ24" s="145"/>
      <c r="HR24" s="145"/>
      <c r="HS24" s="145"/>
      <c r="HT24" s="145"/>
      <c r="HU24" s="145"/>
      <c r="HV24" s="145"/>
      <c r="HW24" s="145"/>
      <c r="HX24" s="145"/>
      <c r="HY24" s="145"/>
      <c r="HZ24" s="145"/>
      <c r="IA24" s="145"/>
      <c r="IB24" s="145"/>
      <c r="IC24" s="145"/>
      <c r="ID24" s="145"/>
      <c r="IE24" s="145"/>
      <c r="IF24" s="145"/>
      <c r="IG24" s="145"/>
      <c r="IH24" s="145"/>
      <c r="II24" s="145"/>
      <c r="IJ24" s="145"/>
      <c r="IK24" s="145"/>
      <c r="IL24" s="145"/>
      <c r="IM24" s="145"/>
      <c r="IN24" s="145"/>
      <c r="IO24" s="145"/>
      <c r="IP24" s="145"/>
      <c r="IQ24" s="145"/>
      <c r="IR24" s="145"/>
      <c r="IS24" s="145"/>
      <c r="IT24" s="145"/>
      <c r="IU24" s="145"/>
      <c r="IV24" s="145"/>
    </row>
    <row r="25" spans="1:256" ht="72.75" customHeight="1">
      <c r="A25" s="186">
        <v>7</v>
      </c>
      <c r="B25" s="187">
        <v>2</v>
      </c>
      <c r="C25" s="188">
        <f>UPPER(IF($A25="","",VLOOKUP($A25,'[3]m round robin žrebna lista'!$A$7:$R$128,2)))</f>
      </c>
      <c r="D25" s="189" t="str">
        <f>UPPER(IF($A25="","",VLOOKUP($A25,'[3]m round robin žrebna lista'!$A$7:$R$128,3)))</f>
        <v>OSOVNIKAR, ALJAZ</v>
      </c>
      <c r="E25" s="189">
        <f>PROPER(IF($A25="","",VLOOKUP($A25,'[3]m round robin žrebna lista'!$A$7:$R$128,4)))</f>
      </c>
      <c r="F25" s="190">
        <f>UPPER(IF($A25="","",VLOOKUP($A25,'[3]m round robin žrebna lista'!$A$7:$R$128,5)))</f>
      </c>
      <c r="G25" s="192" t="s">
        <v>20</v>
      </c>
      <c r="H25" s="191"/>
      <c r="I25" s="192" t="s">
        <v>28</v>
      </c>
      <c r="J25" s="192" t="s">
        <v>27</v>
      </c>
      <c r="K25" s="193">
        <v>2</v>
      </c>
      <c r="L25" s="193">
        <v>1</v>
      </c>
      <c r="M25" s="194">
        <f>IF($A25="","",VLOOKUP($A25,'[3]m round robin žrebna lista'!$A$7:$R$128,14))</f>
        <v>0</v>
      </c>
      <c r="N25" s="193">
        <f>IF(L25="","",IF(L25=1,8,IF(L25=2,6,IF(L25=3,4,2))))</f>
        <v>8</v>
      </c>
      <c r="O25" s="146"/>
      <c r="P25" s="195">
        <f>UPPER(IF($A25="","",VLOOKUP($A25,'[3]m round robin žrebna lista'!$A$7:$R$128,2)))</f>
      </c>
      <c r="Q25" s="195" t="str">
        <f>UPPER(IF($A25="","",VLOOKUP($A25,'[3]m round robin žrebna lista'!$A$7:$R$128,3)))</f>
        <v>OSOVNIKAR, ALJAZ</v>
      </c>
      <c r="R25" s="195">
        <f>PROPER(IF($A25="","",VLOOKUP($A25,'[3]m round robin žrebna lista'!$A$7:$R$128,4)))</f>
      </c>
      <c r="S25" s="195">
        <f>UPPER(IF($A25="","",VLOOKUP($A25,'[3]m round robin žrebna lista'!$A$7:$R$128,5)))</f>
      </c>
      <c r="T25" s="197"/>
      <c r="U25" s="196"/>
      <c r="V25" s="197"/>
      <c r="W25" s="197"/>
      <c r="X25" s="146"/>
      <c r="Y25" s="195">
        <f>UPPER(IF($A25="","",VLOOKUP($A25,'[3]m round robin žrebna lista'!$A$7:$R$128,2)))</f>
      </c>
      <c r="Z25" s="195" t="str">
        <f>UPPER(IF($A25="","",VLOOKUP($A25,'[3]m round robin žrebna lista'!$A$7:$R$128,3)))</f>
        <v>OSOVNIKAR, ALJAZ</v>
      </c>
      <c r="AA25" s="195">
        <f>PROPER(IF($A25="","",VLOOKUP($A25,'[3]m round robin žrebna lista'!$A$7:$R$128,4)))</f>
      </c>
      <c r="AB25" s="195">
        <f>UPPER(IF($A25="","",VLOOKUP($A25,'[3]m round robin žrebna lista'!$A$7:$R$128,5)))</f>
      </c>
      <c r="AC25" s="197">
        <f>IF(T25="","",IF(T25="1bb","1bb",IF(T25="2bb","2bb",IF(T25=1,0,M24))))</f>
      </c>
      <c r="AD25" s="196"/>
      <c r="AE25" s="197">
        <f>IF(V25="","",IF(V25="2bb","2bb",IF(V25="3bb","3bb",IF(V25=2,M26,0))))</f>
      </c>
      <c r="AF25" s="197">
        <f>IF(W25="","",IF(W25="2bb","2bb",IF(W25="4bb","4bb",IF(W25=2,M27,0))))</f>
      </c>
      <c r="AG25" s="198">
        <f>SUM(AC25:AF25)</f>
        <v>0</v>
      </c>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c r="CS25" s="145"/>
      <c r="CT25" s="145"/>
      <c r="CU25" s="145"/>
      <c r="CV25" s="145"/>
      <c r="CW25" s="145"/>
      <c r="CX25" s="145"/>
      <c r="CY25" s="145"/>
      <c r="CZ25" s="145"/>
      <c r="DA25" s="145"/>
      <c r="DB25" s="145"/>
      <c r="DC25" s="145"/>
      <c r="DD25" s="145"/>
      <c r="DE25" s="145"/>
      <c r="DF25" s="145"/>
      <c r="DG25" s="145"/>
      <c r="DH25" s="145"/>
      <c r="DI25" s="145"/>
      <c r="DJ25" s="145"/>
      <c r="DK25" s="145"/>
      <c r="DL25" s="145"/>
      <c r="DM25" s="145"/>
      <c r="DN25" s="145"/>
      <c r="DO25" s="145"/>
      <c r="DP25" s="145"/>
      <c r="DQ25" s="145"/>
      <c r="DR25" s="145"/>
      <c r="DS25" s="145"/>
      <c r="DT25" s="145"/>
      <c r="DU25" s="145"/>
      <c r="DV25" s="145"/>
      <c r="DW25" s="145"/>
      <c r="DX25" s="145"/>
      <c r="DY25" s="145"/>
      <c r="DZ25" s="145"/>
      <c r="EA25" s="145"/>
      <c r="EB25" s="145"/>
      <c r="EC25" s="145"/>
      <c r="ED25" s="145"/>
      <c r="EE25" s="145"/>
      <c r="EF25" s="145"/>
      <c r="EG25" s="145"/>
      <c r="EH25" s="145"/>
      <c r="EI25" s="145"/>
      <c r="EJ25" s="145"/>
      <c r="EK25" s="145"/>
      <c r="EL25" s="145"/>
      <c r="EM25" s="145"/>
      <c r="EN25" s="145"/>
      <c r="EO25" s="145"/>
      <c r="EP25" s="145"/>
      <c r="EQ25" s="145"/>
      <c r="ER25" s="145"/>
      <c r="ES25" s="145"/>
      <c r="ET25" s="145"/>
      <c r="EU25" s="145"/>
      <c r="EV25" s="145"/>
      <c r="EW25" s="145"/>
      <c r="EX25" s="145"/>
      <c r="EY25" s="145"/>
      <c r="EZ25" s="145"/>
      <c r="FA25" s="145"/>
      <c r="FB25" s="145"/>
      <c r="FC25" s="145"/>
      <c r="FD25" s="145"/>
      <c r="FE25" s="145"/>
      <c r="FF25" s="145"/>
      <c r="FG25" s="145"/>
      <c r="FH25" s="145"/>
      <c r="FI25" s="145"/>
      <c r="FJ25" s="145"/>
      <c r="FK25" s="145"/>
      <c r="FL25" s="145"/>
      <c r="FM25" s="145"/>
      <c r="FN25" s="145"/>
      <c r="FO25" s="145"/>
      <c r="FP25" s="145"/>
      <c r="FQ25" s="145"/>
      <c r="FR25" s="145"/>
      <c r="FS25" s="145"/>
      <c r="FT25" s="145"/>
      <c r="FU25" s="145"/>
      <c r="FV25" s="145"/>
      <c r="FW25" s="145"/>
      <c r="FX25" s="145"/>
      <c r="FY25" s="145"/>
      <c r="FZ25" s="145"/>
      <c r="GA25" s="145"/>
      <c r="GB25" s="145"/>
      <c r="GC25" s="145"/>
      <c r="GD25" s="145"/>
      <c r="GE25" s="145"/>
      <c r="GF25" s="145"/>
      <c r="GG25" s="145"/>
      <c r="GH25" s="145"/>
      <c r="GI25" s="145"/>
      <c r="GJ25" s="145"/>
      <c r="GK25" s="145"/>
      <c r="GL25" s="145"/>
      <c r="GM25" s="145"/>
      <c r="GN25" s="145"/>
      <c r="GO25" s="145"/>
      <c r="GP25" s="145"/>
      <c r="GQ25" s="145"/>
      <c r="GR25" s="145"/>
      <c r="GS25" s="145"/>
      <c r="GT25" s="145"/>
      <c r="GU25" s="145"/>
      <c r="GV25" s="145"/>
      <c r="GW25" s="145"/>
      <c r="GX25" s="145"/>
      <c r="GY25" s="145"/>
      <c r="GZ25" s="145"/>
      <c r="HA25" s="145"/>
      <c r="HB25" s="145"/>
      <c r="HC25" s="145"/>
      <c r="HD25" s="145"/>
      <c r="HE25" s="145"/>
      <c r="HF25" s="145"/>
      <c r="HG25" s="145"/>
      <c r="HH25" s="145"/>
      <c r="HI25" s="145"/>
      <c r="HJ25" s="145"/>
      <c r="HK25" s="145"/>
      <c r="HL25" s="145"/>
      <c r="HM25" s="145"/>
      <c r="HN25" s="145"/>
      <c r="HO25" s="145"/>
      <c r="HP25" s="145"/>
      <c r="HQ25" s="145"/>
      <c r="HR25" s="145"/>
      <c r="HS25" s="145"/>
      <c r="HT25" s="145"/>
      <c r="HU25" s="145"/>
      <c r="HV25" s="145"/>
      <c r="HW25" s="145"/>
      <c r="HX25" s="145"/>
      <c r="HY25" s="145"/>
      <c r="HZ25" s="145"/>
      <c r="IA25" s="145"/>
      <c r="IB25" s="145"/>
      <c r="IC25" s="145"/>
      <c r="ID25" s="145"/>
      <c r="IE25" s="145"/>
      <c r="IF25" s="145"/>
      <c r="IG25" s="145"/>
      <c r="IH25" s="145"/>
      <c r="II25" s="145"/>
      <c r="IJ25" s="145"/>
      <c r="IK25" s="145"/>
      <c r="IL25" s="145"/>
      <c r="IM25" s="145"/>
      <c r="IN25" s="145"/>
      <c r="IO25" s="145"/>
      <c r="IP25" s="145"/>
      <c r="IQ25" s="145"/>
      <c r="IR25" s="145"/>
      <c r="IS25" s="145"/>
      <c r="IT25" s="145"/>
      <c r="IU25" s="145"/>
      <c r="IV25" s="145"/>
    </row>
    <row r="26" spans="1:256" ht="72.75" customHeight="1">
      <c r="A26" s="186">
        <v>11</v>
      </c>
      <c r="B26" s="187">
        <v>3</v>
      </c>
      <c r="C26" s="188">
        <f>UPPER(IF($A26="","",VLOOKUP($A26,'[3]m round robin žrebna lista'!$A$7:$R$128,2)))</f>
      </c>
      <c r="D26" s="189" t="str">
        <f>UPPER(IF($A26="","",VLOOKUP($A26,'[3]m round robin žrebna lista'!$A$7:$R$128,3)))</f>
        <v>SLEVEC, IZAK</v>
      </c>
      <c r="E26" s="189">
        <f>PROPER(IF($A26="","",VLOOKUP($A26,'[3]m round robin žrebna lista'!$A$7:$R$128,4)))</f>
      </c>
      <c r="F26" s="190">
        <f>UPPER(IF($A26="","",VLOOKUP($A26,'[3]m round robin žrebna lista'!$A$7:$R$128,5)))</f>
      </c>
      <c r="G26" s="192" t="s">
        <v>20</v>
      </c>
      <c r="H26" s="192" t="s">
        <v>20</v>
      </c>
      <c r="I26" s="191"/>
      <c r="J26" s="192" t="s">
        <v>125</v>
      </c>
      <c r="K26" s="214" t="s">
        <v>126</v>
      </c>
      <c r="L26" s="193">
        <v>4</v>
      </c>
      <c r="M26" s="194">
        <f>IF($A26="","",VLOOKUP($A26,'[3]m round robin žrebna lista'!$A$7:$R$128,14))</f>
        <v>0</v>
      </c>
      <c r="N26" s="193">
        <f>IF(L26="","",IF(L26=1,8,IF(L26=2,6,IF(L26=3,4,2))))</f>
        <v>2</v>
      </c>
      <c r="O26" s="146"/>
      <c r="P26" s="195">
        <f>UPPER(IF($A26="","",VLOOKUP($A26,'[3]m round robin žrebna lista'!$A$7:$R$128,2)))</f>
      </c>
      <c r="Q26" s="195" t="str">
        <f>UPPER(IF($A26="","",VLOOKUP($A26,'[3]m round robin žrebna lista'!$A$7:$R$128,3)))</f>
        <v>SLEVEC, IZAK</v>
      </c>
      <c r="R26" s="195">
        <f>PROPER(IF($A26="","",VLOOKUP($A26,'[3]m round robin žrebna lista'!$A$7:$R$128,4)))</f>
      </c>
      <c r="S26" s="195">
        <f>UPPER(IF($A26="","",VLOOKUP($A26,'[3]m round robin žrebna lista'!$A$7:$R$128,5)))</f>
      </c>
      <c r="T26" s="197"/>
      <c r="U26" s="197"/>
      <c r="V26" s="196"/>
      <c r="W26" s="197"/>
      <c r="X26" s="146"/>
      <c r="Y26" s="195">
        <f>UPPER(IF($A26="","",VLOOKUP($A26,'[3]m round robin žrebna lista'!$A$7:$R$128,2)))</f>
      </c>
      <c r="Z26" s="195" t="str">
        <f>UPPER(IF($A26="","",VLOOKUP($A26,'[3]m round robin žrebna lista'!$A$7:$R$128,3)))</f>
        <v>SLEVEC, IZAK</v>
      </c>
      <c r="AA26" s="195">
        <f>PROPER(IF($A26="","",VLOOKUP($A26,'[3]m round robin žrebna lista'!$A$7:$R$128,4)))</f>
      </c>
      <c r="AB26" s="195">
        <f>UPPER(IF($A26="","",VLOOKUP($A26,'[3]m round robin žrebna lista'!$A$7:$R$128,5)))</f>
      </c>
      <c r="AC26" s="197">
        <f>IF(T26="","",IF(T26="1bb","1bb",IF(T26="3bb","3bb",IF(T26=1,0,M24))))</f>
      </c>
      <c r="AD26" s="197">
        <f>IF(U26="","",IF(U26="2bb","2bb",IF(U26="3bb","3bb",IF(U26=2,0,M25))))</f>
      </c>
      <c r="AE26" s="196"/>
      <c r="AF26" s="197">
        <f>IF(W26="","",IF(W26="3bb","3bb",IF(W26="4bb","4bb",IF(W26=3,M27,0))))</f>
      </c>
      <c r="AG26" s="198">
        <f>SUM(AC26:AF26)</f>
        <v>0</v>
      </c>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c r="CT26" s="145"/>
      <c r="CU26" s="145"/>
      <c r="CV26" s="145"/>
      <c r="CW26" s="145"/>
      <c r="CX26" s="145"/>
      <c r="CY26" s="145"/>
      <c r="CZ26" s="145"/>
      <c r="DA26" s="145"/>
      <c r="DB26" s="145"/>
      <c r="DC26" s="145"/>
      <c r="DD26" s="145"/>
      <c r="DE26" s="145"/>
      <c r="DF26" s="145"/>
      <c r="DG26" s="145"/>
      <c r="DH26" s="145"/>
      <c r="DI26" s="145"/>
      <c r="DJ26" s="145"/>
      <c r="DK26" s="145"/>
      <c r="DL26" s="145"/>
      <c r="DM26" s="145"/>
      <c r="DN26" s="145"/>
      <c r="DO26" s="145"/>
      <c r="DP26" s="145"/>
      <c r="DQ26" s="145"/>
      <c r="DR26" s="145"/>
      <c r="DS26" s="145"/>
      <c r="DT26" s="145"/>
      <c r="DU26" s="145"/>
      <c r="DV26" s="145"/>
      <c r="DW26" s="145"/>
      <c r="DX26" s="145"/>
      <c r="DY26" s="145"/>
      <c r="DZ26" s="145"/>
      <c r="EA26" s="145"/>
      <c r="EB26" s="145"/>
      <c r="EC26" s="145"/>
      <c r="ED26" s="145"/>
      <c r="EE26" s="145"/>
      <c r="EF26" s="145"/>
      <c r="EG26" s="145"/>
      <c r="EH26" s="145"/>
      <c r="EI26" s="145"/>
      <c r="EJ26" s="145"/>
      <c r="EK26" s="145"/>
      <c r="EL26" s="145"/>
      <c r="EM26" s="145"/>
      <c r="EN26" s="145"/>
      <c r="EO26" s="145"/>
      <c r="EP26" s="145"/>
      <c r="EQ26" s="145"/>
      <c r="ER26" s="145"/>
      <c r="ES26" s="145"/>
      <c r="ET26" s="145"/>
      <c r="EU26" s="145"/>
      <c r="EV26" s="145"/>
      <c r="EW26" s="145"/>
      <c r="EX26" s="145"/>
      <c r="EY26" s="145"/>
      <c r="EZ26" s="145"/>
      <c r="FA26" s="145"/>
      <c r="FB26" s="145"/>
      <c r="FC26" s="145"/>
      <c r="FD26" s="145"/>
      <c r="FE26" s="145"/>
      <c r="FF26" s="145"/>
      <c r="FG26" s="145"/>
      <c r="FH26" s="145"/>
      <c r="FI26" s="145"/>
      <c r="FJ26" s="145"/>
      <c r="FK26" s="145"/>
      <c r="FL26" s="145"/>
      <c r="FM26" s="145"/>
      <c r="FN26" s="145"/>
      <c r="FO26" s="145"/>
      <c r="FP26" s="145"/>
      <c r="FQ26" s="145"/>
      <c r="FR26" s="145"/>
      <c r="FS26" s="145"/>
      <c r="FT26" s="145"/>
      <c r="FU26" s="145"/>
      <c r="FV26" s="145"/>
      <c r="FW26" s="145"/>
      <c r="FX26" s="145"/>
      <c r="FY26" s="145"/>
      <c r="FZ26" s="145"/>
      <c r="GA26" s="145"/>
      <c r="GB26" s="145"/>
      <c r="GC26" s="145"/>
      <c r="GD26" s="145"/>
      <c r="GE26" s="145"/>
      <c r="GF26" s="145"/>
      <c r="GG26" s="145"/>
      <c r="GH26" s="145"/>
      <c r="GI26" s="145"/>
      <c r="GJ26" s="145"/>
      <c r="GK26" s="145"/>
      <c r="GL26" s="145"/>
      <c r="GM26" s="145"/>
      <c r="GN26" s="145"/>
      <c r="GO26" s="145"/>
      <c r="GP26" s="145"/>
      <c r="GQ26" s="145"/>
      <c r="GR26" s="145"/>
      <c r="GS26" s="145"/>
      <c r="GT26" s="145"/>
      <c r="GU26" s="145"/>
      <c r="GV26" s="145"/>
      <c r="GW26" s="145"/>
      <c r="GX26" s="145"/>
      <c r="GY26" s="145"/>
      <c r="GZ26" s="145"/>
      <c r="HA26" s="145"/>
      <c r="HB26" s="145"/>
      <c r="HC26" s="145"/>
      <c r="HD26" s="145"/>
      <c r="HE26" s="145"/>
      <c r="HF26" s="145"/>
      <c r="HG26" s="145"/>
      <c r="HH26" s="145"/>
      <c r="HI26" s="145"/>
      <c r="HJ26" s="145"/>
      <c r="HK26" s="145"/>
      <c r="HL26" s="145"/>
      <c r="HM26" s="145"/>
      <c r="HN26" s="145"/>
      <c r="HO26" s="145"/>
      <c r="HP26" s="145"/>
      <c r="HQ26" s="145"/>
      <c r="HR26" s="145"/>
      <c r="HS26" s="145"/>
      <c r="HT26" s="145"/>
      <c r="HU26" s="145"/>
      <c r="HV26" s="145"/>
      <c r="HW26" s="145"/>
      <c r="HX26" s="145"/>
      <c r="HY26" s="145"/>
      <c r="HZ26" s="145"/>
      <c r="IA26" s="145"/>
      <c r="IB26" s="145"/>
      <c r="IC26" s="145"/>
      <c r="ID26" s="145"/>
      <c r="IE26" s="145"/>
      <c r="IF26" s="145"/>
      <c r="IG26" s="145"/>
      <c r="IH26" s="145"/>
      <c r="II26" s="145"/>
      <c r="IJ26" s="145"/>
      <c r="IK26" s="145"/>
      <c r="IL26" s="145"/>
      <c r="IM26" s="145"/>
      <c r="IN26" s="145"/>
      <c r="IO26" s="145"/>
      <c r="IP26" s="145"/>
      <c r="IQ26" s="145"/>
      <c r="IR26" s="145"/>
      <c r="IS26" s="145"/>
      <c r="IT26" s="145"/>
      <c r="IU26" s="145"/>
      <c r="IV26" s="145"/>
    </row>
    <row r="27" spans="1:256" ht="72.75" customHeight="1">
      <c r="A27" s="186"/>
      <c r="B27" s="187">
        <v>4</v>
      </c>
      <c r="C27" s="188">
        <f>UPPER(IF($A27="","",VLOOKUP($A27,'[3]m round robin žrebna lista'!$A$7:$R$128,2)))</f>
      </c>
      <c r="D27" s="189" t="s">
        <v>197</v>
      </c>
      <c r="E27" s="189"/>
      <c r="F27" s="190">
        <f>UPPER(IF($A27="","",VLOOKUP($A27,'[3]m round robin žrebna lista'!$A$7:$R$128,5)))</f>
      </c>
      <c r="G27" s="192" t="s">
        <v>28</v>
      </c>
      <c r="H27" s="192" t="s">
        <v>125</v>
      </c>
      <c r="I27" s="192" t="s">
        <v>27</v>
      </c>
      <c r="J27" s="191"/>
      <c r="K27" s="193">
        <v>2</v>
      </c>
      <c r="L27" s="193">
        <v>3</v>
      </c>
      <c r="M27" s="194">
        <f>IF($A27="","",VLOOKUP($A27,'[3]m round robin žrebna lista'!$A$7:$R$128,14))</f>
      </c>
      <c r="N27" s="193">
        <f>IF(L27="","",IF(L27=1,8,IF(L27=2,6,IF(L27=3,4,2))))</f>
        <v>4</v>
      </c>
      <c r="O27" s="146"/>
      <c r="P27" s="195">
        <f>UPPER(IF($A27="","",VLOOKUP($A27,'[3]m round robin žrebna lista'!$A$7:$R$128,2)))</f>
      </c>
      <c r="Q27" s="195">
        <f>UPPER(IF($A27="","",VLOOKUP($A27,'[3]m round robin žrebna lista'!$A$7:$R$128,3)))</f>
      </c>
      <c r="R27" s="195">
        <f>PROPER(IF($A27="","",VLOOKUP($A27,'[3]m round robin žrebna lista'!$A$7:$R$128,4)))</f>
      </c>
      <c r="S27" s="195">
        <f>UPPER(IF($A27="","",VLOOKUP($A27,'[3]m round robin žrebna lista'!$A$7:$R$128,5)))</f>
      </c>
      <c r="T27" s="197"/>
      <c r="U27" s="197"/>
      <c r="V27" s="197"/>
      <c r="W27" s="196"/>
      <c r="X27" s="146"/>
      <c r="Y27" s="195">
        <f>UPPER(IF($A27="","",VLOOKUP($A27,'[3]m round robin žrebna lista'!$A$7:$R$128,2)))</f>
      </c>
      <c r="Z27" s="195">
        <f>UPPER(IF($A27="","",VLOOKUP($A27,'[3]m round robin žrebna lista'!$A$7:$R$128,3)))</f>
      </c>
      <c r="AA27" s="195">
        <f>PROPER(IF($A27="","",VLOOKUP($A27,'[3]m round robin žrebna lista'!$A$7:$R$128,4)))</f>
      </c>
      <c r="AB27" s="195">
        <f>UPPER(IF($A27="","",VLOOKUP($A27,'[3]m round robin žrebna lista'!$A$7:$R$128,5)))</f>
      </c>
      <c r="AC27" s="197">
        <f>IF(T27="","",IF(T27="1bb","1bb",IF(T27="4bb","4bb",IF(T27=1,0,M24))))</f>
      </c>
      <c r="AD27" s="197">
        <f>IF(U27="","",IF(U27="2bb","2bb",IF(U27="4bb","4bb",IF(U27=2,0,M25))))</f>
      </c>
      <c r="AE27" s="197">
        <f>IF(V27="","",IF(V27="3bb","3bb",IF(V27="4bb","4bb",IF(V27=3,0,M26))))</f>
      </c>
      <c r="AF27" s="196"/>
      <c r="AG27" s="198">
        <f>SUM(AC27:AE27)</f>
        <v>0</v>
      </c>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45"/>
      <c r="CS27" s="145"/>
      <c r="CT27" s="145"/>
      <c r="CU27" s="145"/>
      <c r="CV27" s="145"/>
      <c r="CW27" s="145"/>
      <c r="CX27" s="145"/>
      <c r="CY27" s="145"/>
      <c r="CZ27" s="145"/>
      <c r="DA27" s="145"/>
      <c r="DB27" s="145"/>
      <c r="DC27" s="145"/>
      <c r="DD27" s="145"/>
      <c r="DE27" s="145"/>
      <c r="DF27" s="145"/>
      <c r="DG27" s="145"/>
      <c r="DH27" s="145"/>
      <c r="DI27" s="145"/>
      <c r="DJ27" s="145"/>
      <c r="DK27" s="145"/>
      <c r="DL27" s="145"/>
      <c r="DM27" s="145"/>
      <c r="DN27" s="145"/>
      <c r="DO27" s="145"/>
      <c r="DP27" s="145"/>
      <c r="DQ27" s="145"/>
      <c r="DR27" s="145"/>
      <c r="DS27" s="145"/>
      <c r="DT27" s="145"/>
      <c r="DU27" s="145"/>
      <c r="DV27" s="145"/>
      <c r="DW27" s="145"/>
      <c r="DX27" s="145"/>
      <c r="DY27" s="145"/>
      <c r="DZ27" s="145"/>
      <c r="EA27" s="145"/>
      <c r="EB27" s="145"/>
      <c r="EC27" s="145"/>
      <c r="ED27" s="145"/>
      <c r="EE27" s="145"/>
      <c r="EF27" s="145"/>
      <c r="EG27" s="145"/>
      <c r="EH27" s="145"/>
      <c r="EI27" s="145"/>
      <c r="EJ27" s="145"/>
      <c r="EK27" s="145"/>
      <c r="EL27" s="145"/>
      <c r="EM27" s="145"/>
      <c r="EN27" s="145"/>
      <c r="EO27" s="145"/>
      <c r="EP27" s="145"/>
      <c r="EQ27" s="145"/>
      <c r="ER27" s="145"/>
      <c r="ES27" s="145"/>
      <c r="ET27" s="145"/>
      <c r="EU27" s="145"/>
      <c r="EV27" s="145"/>
      <c r="EW27" s="145"/>
      <c r="EX27" s="145"/>
      <c r="EY27" s="145"/>
      <c r="EZ27" s="145"/>
      <c r="FA27" s="145"/>
      <c r="FB27" s="145"/>
      <c r="FC27" s="145"/>
      <c r="FD27" s="145"/>
      <c r="FE27" s="145"/>
      <c r="FF27" s="145"/>
      <c r="FG27" s="145"/>
      <c r="FH27" s="145"/>
      <c r="FI27" s="145"/>
      <c r="FJ27" s="145"/>
      <c r="FK27" s="145"/>
      <c r="FL27" s="145"/>
      <c r="FM27" s="145"/>
      <c r="FN27" s="145"/>
      <c r="FO27" s="145"/>
      <c r="FP27" s="145"/>
      <c r="FQ27" s="145"/>
      <c r="FR27" s="145"/>
      <c r="FS27" s="145"/>
      <c r="FT27" s="145"/>
      <c r="FU27" s="145"/>
      <c r="FV27" s="145"/>
      <c r="FW27" s="145"/>
      <c r="FX27" s="145"/>
      <c r="FY27" s="145"/>
      <c r="FZ27" s="145"/>
      <c r="GA27" s="145"/>
      <c r="GB27" s="145"/>
      <c r="GC27" s="145"/>
      <c r="GD27" s="145"/>
      <c r="GE27" s="145"/>
      <c r="GF27" s="145"/>
      <c r="GG27" s="145"/>
      <c r="GH27" s="145"/>
      <c r="GI27" s="145"/>
      <c r="GJ27" s="145"/>
      <c r="GK27" s="145"/>
      <c r="GL27" s="145"/>
      <c r="GM27" s="145"/>
      <c r="GN27" s="145"/>
      <c r="GO27" s="145"/>
      <c r="GP27" s="145"/>
      <c r="GQ27" s="145"/>
      <c r="GR27" s="145"/>
      <c r="GS27" s="145"/>
      <c r="GT27" s="145"/>
      <c r="GU27" s="145"/>
      <c r="GV27" s="145"/>
      <c r="GW27" s="145"/>
      <c r="GX27" s="145"/>
      <c r="GY27" s="145"/>
      <c r="GZ27" s="145"/>
      <c r="HA27" s="145"/>
      <c r="HB27" s="145"/>
      <c r="HC27" s="145"/>
      <c r="HD27" s="145"/>
      <c r="HE27" s="145"/>
      <c r="HF27" s="145"/>
      <c r="HG27" s="145"/>
      <c r="HH27" s="145"/>
      <c r="HI27" s="145"/>
      <c r="HJ27" s="145"/>
      <c r="HK27" s="145"/>
      <c r="HL27" s="145"/>
      <c r="HM27" s="145"/>
      <c r="HN27" s="145"/>
      <c r="HO27" s="145"/>
      <c r="HP27" s="145"/>
      <c r="HQ27" s="145"/>
      <c r="HR27" s="145"/>
      <c r="HS27" s="145"/>
      <c r="HT27" s="145"/>
      <c r="HU27" s="145"/>
      <c r="HV27" s="145"/>
      <c r="HW27" s="145"/>
      <c r="HX27" s="145"/>
      <c r="HY27" s="145"/>
      <c r="HZ27" s="145"/>
      <c r="IA27" s="145"/>
      <c r="IB27" s="145"/>
      <c r="IC27" s="145"/>
      <c r="ID27" s="145"/>
      <c r="IE27" s="145"/>
      <c r="IF27" s="145"/>
      <c r="IG27" s="145"/>
      <c r="IH27" s="145"/>
      <c r="II27" s="145"/>
      <c r="IJ27" s="145"/>
      <c r="IK27" s="145"/>
      <c r="IL27" s="145"/>
      <c r="IM27" s="145"/>
      <c r="IN27" s="145"/>
      <c r="IO27" s="145"/>
      <c r="IP27" s="145"/>
      <c r="IQ27" s="145"/>
      <c r="IR27" s="145"/>
      <c r="IS27" s="145"/>
      <c r="IT27" s="145"/>
      <c r="IU27" s="145"/>
      <c r="IV27" s="145"/>
    </row>
    <row r="28" spans="1:256" ht="112.5" customHeight="1">
      <c r="A28" s="223"/>
      <c r="B28" s="223"/>
      <c r="C28" s="224"/>
      <c r="D28" s="224"/>
      <c r="E28" s="142"/>
      <c r="F28" s="225" t="s">
        <v>130</v>
      </c>
      <c r="G28" s="226"/>
      <c r="H28" s="226"/>
      <c r="I28" s="226"/>
      <c r="J28" s="227" t="s">
        <v>131</v>
      </c>
      <c r="K28" s="228"/>
      <c r="L28" s="228"/>
      <c r="M28" s="144"/>
      <c r="N28" s="145"/>
      <c r="O28" s="145"/>
      <c r="P28" s="146"/>
      <c r="Q28" s="146"/>
      <c r="R28" s="146"/>
      <c r="S28" s="146"/>
      <c r="T28" s="146"/>
      <c r="U28" s="146"/>
      <c r="V28" s="146"/>
      <c r="W28" s="146"/>
      <c r="X28" s="146"/>
      <c r="Y28" s="146"/>
      <c r="Z28" s="146"/>
      <c r="AA28" s="146"/>
      <c r="AB28" s="146"/>
      <c r="AC28" s="146"/>
      <c r="AD28" s="146"/>
      <c r="AE28" s="146"/>
      <c r="AF28" s="146"/>
      <c r="AG28" s="146"/>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5"/>
      <c r="CX28" s="145"/>
      <c r="CY28" s="145"/>
      <c r="CZ28" s="145"/>
      <c r="DA28" s="145"/>
      <c r="DB28" s="145"/>
      <c r="DC28" s="145"/>
      <c r="DD28" s="145"/>
      <c r="DE28" s="145"/>
      <c r="DF28" s="145"/>
      <c r="DG28" s="145"/>
      <c r="DH28" s="145"/>
      <c r="DI28" s="145"/>
      <c r="DJ28" s="145"/>
      <c r="DK28" s="145"/>
      <c r="DL28" s="145"/>
      <c r="DM28" s="145"/>
      <c r="DN28" s="145"/>
      <c r="DO28" s="145"/>
      <c r="DP28" s="145"/>
      <c r="DQ28" s="145"/>
      <c r="DR28" s="145"/>
      <c r="DS28" s="145"/>
      <c r="DT28" s="145"/>
      <c r="DU28" s="145"/>
      <c r="DV28" s="145"/>
      <c r="DW28" s="145"/>
      <c r="DX28" s="145"/>
      <c r="DY28" s="145"/>
      <c r="DZ28" s="145"/>
      <c r="EA28" s="145"/>
      <c r="EB28" s="145"/>
      <c r="EC28" s="145"/>
      <c r="ED28" s="145"/>
      <c r="EE28" s="145"/>
      <c r="EF28" s="145"/>
      <c r="EG28" s="145"/>
      <c r="EH28" s="145"/>
      <c r="EI28" s="145"/>
      <c r="EJ28" s="145"/>
      <c r="EK28" s="145"/>
      <c r="EL28" s="145"/>
      <c r="EM28" s="145"/>
      <c r="EN28" s="145"/>
      <c r="EO28" s="145"/>
      <c r="EP28" s="145"/>
      <c r="EQ28" s="145"/>
      <c r="ER28" s="145"/>
      <c r="ES28" s="145"/>
      <c r="ET28" s="145"/>
      <c r="EU28" s="145"/>
      <c r="EV28" s="145"/>
      <c r="EW28" s="145"/>
      <c r="EX28" s="145"/>
      <c r="EY28" s="145"/>
      <c r="EZ28" s="145"/>
      <c r="FA28" s="145"/>
      <c r="FB28" s="145"/>
      <c r="FC28" s="145"/>
      <c r="FD28" s="145"/>
      <c r="FE28" s="145"/>
      <c r="FF28" s="145"/>
      <c r="FG28" s="145"/>
      <c r="FH28" s="145"/>
      <c r="FI28" s="145"/>
      <c r="FJ28" s="145"/>
      <c r="FK28" s="145"/>
      <c r="FL28" s="145"/>
      <c r="FM28" s="145"/>
      <c r="FN28" s="145"/>
      <c r="FO28" s="145"/>
      <c r="FP28" s="145"/>
      <c r="FQ28" s="145"/>
      <c r="FR28" s="145"/>
      <c r="FS28" s="145"/>
      <c r="FT28" s="145"/>
      <c r="FU28" s="145"/>
      <c r="FV28" s="145"/>
      <c r="FW28" s="145"/>
      <c r="FX28" s="145"/>
      <c r="FY28" s="145"/>
      <c r="FZ28" s="145"/>
      <c r="GA28" s="145"/>
      <c r="GB28" s="145"/>
      <c r="GC28" s="145"/>
      <c r="GD28" s="145"/>
      <c r="GE28" s="145"/>
      <c r="GF28" s="145"/>
      <c r="GG28" s="145"/>
      <c r="GH28" s="145"/>
      <c r="GI28" s="145"/>
      <c r="GJ28" s="145"/>
      <c r="GK28" s="145"/>
      <c r="GL28" s="145"/>
      <c r="GM28" s="145"/>
      <c r="GN28" s="145"/>
      <c r="GO28" s="145"/>
      <c r="GP28" s="145"/>
      <c r="GQ28" s="145"/>
      <c r="GR28" s="145"/>
      <c r="GS28" s="145"/>
      <c r="GT28" s="145"/>
      <c r="GU28" s="145"/>
      <c r="GV28" s="145"/>
      <c r="GW28" s="145"/>
      <c r="GX28" s="145"/>
      <c r="GY28" s="145"/>
      <c r="GZ28" s="145"/>
      <c r="HA28" s="145"/>
      <c r="HB28" s="145"/>
      <c r="HC28" s="145"/>
      <c r="HD28" s="145"/>
      <c r="HE28" s="145"/>
      <c r="HF28" s="145"/>
      <c r="HG28" s="145"/>
      <c r="HH28" s="145"/>
      <c r="HI28" s="145"/>
      <c r="HJ28" s="145"/>
      <c r="HK28" s="145"/>
      <c r="HL28" s="145"/>
      <c r="HM28" s="145"/>
      <c r="HN28" s="145"/>
      <c r="HO28" s="145"/>
      <c r="HP28" s="145"/>
      <c r="HQ28" s="145"/>
      <c r="HR28" s="145"/>
      <c r="HS28" s="145"/>
      <c r="HT28" s="145"/>
      <c r="HU28" s="145"/>
      <c r="HV28" s="145"/>
      <c r="HW28" s="145"/>
      <c r="HX28" s="145"/>
      <c r="HY28" s="145"/>
      <c r="HZ28" s="145"/>
      <c r="IA28" s="145"/>
      <c r="IB28" s="145"/>
      <c r="IC28" s="145"/>
      <c r="ID28" s="145"/>
      <c r="IE28" s="145"/>
      <c r="IF28" s="145"/>
      <c r="IG28" s="145"/>
      <c r="IH28" s="145"/>
      <c r="II28" s="145"/>
      <c r="IJ28" s="145"/>
      <c r="IK28" s="145"/>
      <c r="IL28" s="145"/>
      <c r="IM28" s="145"/>
      <c r="IN28" s="145"/>
      <c r="IO28" s="145"/>
      <c r="IP28" s="145"/>
      <c r="IQ28" s="145"/>
      <c r="IR28" s="145"/>
      <c r="IS28" s="145"/>
      <c r="IT28" s="145"/>
      <c r="IU28" s="145"/>
      <c r="IV28" s="145"/>
    </row>
    <row r="29" spans="1:256" s="178" customFormat="1" ht="49.5" customHeight="1">
      <c r="A29" s="223"/>
      <c r="B29" s="223"/>
      <c r="C29" s="229" t="s">
        <v>132</v>
      </c>
      <c r="D29" s="142"/>
      <c r="E29" s="142"/>
      <c r="F29" s="230" t="s">
        <v>133</v>
      </c>
      <c r="G29" s="231" t="str">
        <f>'[3]vnos podatkov'!$E$10</f>
        <v>ANJA REGENT</v>
      </c>
      <c r="H29" s="231" t="str">
        <f>'[3]vnos podatkov'!$E$10</f>
        <v>ANJA REGENT</v>
      </c>
      <c r="I29" s="231" t="str">
        <f>'[3]vnos podatkov'!$E$10</f>
        <v>ANJA REGENT</v>
      </c>
      <c r="J29" s="227" t="s">
        <v>131</v>
      </c>
      <c r="K29" s="232"/>
      <c r="L29" s="232"/>
      <c r="M29" s="144"/>
      <c r="N29" s="174"/>
      <c r="O29" s="174"/>
      <c r="P29" s="233"/>
      <c r="Q29" s="233"/>
      <c r="R29" s="233"/>
      <c r="S29" s="233"/>
      <c r="T29" s="233"/>
      <c r="U29" s="233"/>
      <c r="V29" s="233"/>
      <c r="W29" s="233"/>
      <c r="X29" s="233"/>
      <c r="Y29" s="233"/>
      <c r="Z29" s="233"/>
      <c r="AA29" s="233"/>
      <c r="AB29" s="233"/>
      <c r="AC29" s="233"/>
      <c r="AD29" s="233"/>
      <c r="AE29" s="233"/>
      <c r="AF29" s="233"/>
      <c r="AG29" s="233"/>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c r="BS29" s="174"/>
      <c r="BT29" s="174"/>
      <c r="BU29" s="174"/>
      <c r="BV29" s="174"/>
      <c r="BW29" s="174"/>
      <c r="BX29" s="174"/>
      <c r="BY29" s="174"/>
      <c r="BZ29" s="174"/>
      <c r="CA29" s="174"/>
      <c r="CB29" s="174"/>
      <c r="CC29" s="174"/>
      <c r="CD29" s="174"/>
      <c r="CE29" s="174"/>
      <c r="CF29" s="174"/>
      <c r="CG29" s="174"/>
      <c r="CH29" s="174"/>
      <c r="CI29" s="174"/>
      <c r="CJ29" s="174"/>
      <c r="CK29" s="174"/>
      <c r="CL29" s="174"/>
      <c r="CM29" s="174"/>
      <c r="CN29" s="174"/>
      <c r="CO29" s="174"/>
      <c r="CP29" s="174"/>
      <c r="CQ29" s="174"/>
      <c r="CR29" s="174"/>
      <c r="CS29" s="174"/>
      <c r="CT29" s="174"/>
      <c r="CU29" s="174"/>
      <c r="CV29" s="174"/>
      <c r="CW29" s="174"/>
      <c r="CX29" s="174"/>
      <c r="CY29" s="174"/>
      <c r="CZ29" s="174"/>
      <c r="DA29" s="174"/>
      <c r="DB29" s="174"/>
      <c r="DC29" s="174"/>
      <c r="DD29" s="174"/>
      <c r="DE29" s="174"/>
      <c r="DF29" s="174"/>
      <c r="DG29" s="174"/>
      <c r="DH29" s="174"/>
      <c r="DI29" s="174"/>
      <c r="DJ29" s="174"/>
      <c r="DK29" s="174"/>
      <c r="DL29" s="174"/>
      <c r="DM29" s="174"/>
      <c r="DN29" s="174"/>
      <c r="DO29" s="174"/>
      <c r="DP29" s="174"/>
      <c r="DQ29" s="174"/>
      <c r="DR29" s="174"/>
      <c r="DS29" s="174"/>
      <c r="DT29" s="174"/>
      <c r="DU29" s="174"/>
      <c r="DV29" s="174"/>
      <c r="DW29" s="174"/>
      <c r="DX29" s="174"/>
      <c r="DY29" s="174"/>
      <c r="DZ29" s="174"/>
      <c r="EA29" s="174"/>
      <c r="EB29" s="174"/>
      <c r="EC29" s="174"/>
      <c r="ED29" s="174"/>
      <c r="EE29" s="174"/>
      <c r="EF29" s="174"/>
      <c r="EG29" s="174"/>
      <c r="EH29" s="174"/>
      <c r="EI29" s="174"/>
      <c r="EJ29" s="174"/>
      <c r="EK29" s="174"/>
      <c r="EL29" s="174"/>
      <c r="EM29" s="174"/>
      <c r="EN29" s="174"/>
      <c r="EO29" s="174"/>
      <c r="EP29" s="174"/>
      <c r="EQ29" s="174"/>
      <c r="ER29" s="174"/>
      <c r="ES29" s="174"/>
      <c r="ET29" s="174"/>
      <c r="EU29" s="174"/>
      <c r="EV29" s="174"/>
      <c r="EW29" s="174"/>
      <c r="EX29" s="174"/>
      <c r="EY29" s="174"/>
      <c r="EZ29" s="174"/>
      <c r="FA29" s="174"/>
      <c r="FB29" s="174"/>
      <c r="FC29" s="174"/>
      <c r="FD29" s="174"/>
      <c r="FE29" s="174"/>
      <c r="FF29" s="174"/>
      <c r="FG29" s="174"/>
      <c r="FH29" s="174"/>
      <c r="FI29" s="174"/>
      <c r="FJ29" s="174"/>
      <c r="FK29" s="174"/>
      <c r="FL29" s="174"/>
      <c r="FM29" s="174"/>
      <c r="FN29" s="174"/>
      <c r="FO29" s="174"/>
      <c r="FP29" s="174"/>
      <c r="FQ29" s="174"/>
      <c r="FR29" s="174"/>
      <c r="FS29" s="174"/>
      <c r="FT29" s="174"/>
      <c r="FU29" s="174"/>
      <c r="FV29" s="174"/>
      <c r="FW29" s="174"/>
      <c r="FX29" s="174"/>
      <c r="FY29" s="174"/>
      <c r="FZ29" s="174"/>
      <c r="GA29" s="174"/>
      <c r="GB29" s="174"/>
      <c r="GC29" s="174"/>
      <c r="GD29" s="174"/>
      <c r="GE29" s="174"/>
      <c r="GF29" s="174"/>
      <c r="GG29" s="174"/>
      <c r="GH29" s="174"/>
      <c r="GI29" s="174"/>
      <c r="GJ29" s="174"/>
      <c r="GK29" s="174"/>
      <c r="GL29" s="174"/>
      <c r="GM29" s="174"/>
      <c r="GN29" s="174"/>
      <c r="GO29" s="174"/>
      <c r="GP29" s="174"/>
      <c r="GQ29" s="174"/>
      <c r="GR29" s="174"/>
      <c r="GS29" s="174"/>
      <c r="GT29" s="174"/>
      <c r="GU29" s="174"/>
      <c r="GV29" s="174"/>
      <c r="GW29" s="174"/>
      <c r="GX29" s="174"/>
      <c r="GY29" s="174"/>
      <c r="GZ29" s="174"/>
      <c r="HA29" s="174"/>
      <c r="HB29" s="174"/>
      <c r="HC29" s="174"/>
      <c r="HD29" s="174"/>
      <c r="HE29" s="174"/>
      <c r="HF29" s="174"/>
      <c r="HG29" s="174"/>
      <c r="HH29" s="174"/>
      <c r="HI29" s="174"/>
      <c r="HJ29" s="174"/>
      <c r="HK29" s="174"/>
      <c r="HL29" s="174"/>
      <c r="HM29" s="174"/>
      <c r="HN29" s="174"/>
      <c r="HO29" s="174"/>
      <c r="HP29" s="174"/>
      <c r="HQ29" s="174"/>
      <c r="HR29" s="174"/>
      <c r="HS29" s="174"/>
      <c r="HT29" s="174"/>
      <c r="HU29" s="174"/>
      <c r="HV29" s="174"/>
      <c r="HW29" s="174"/>
      <c r="HX29" s="174"/>
      <c r="HY29" s="174"/>
      <c r="HZ29" s="174"/>
      <c r="IA29" s="174"/>
      <c r="IB29" s="174"/>
      <c r="IC29" s="174"/>
      <c r="ID29" s="174"/>
      <c r="IE29" s="174"/>
      <c r="IF29" s="174"/>
      <c r="IG29" s="174"/>
      <c r="IH29" s="174"/>
      <c r="II29" s="174"/>
      <c r="IJ29" s="174"/>
      <c r="IK29" s="174"/>
      <c r="IL29" s="174"/>
      <c r="IM29" s="174"/>
      <c r="IN29" s="174"/>
      <c r="IO29" s="174"/>
      <c r="IP29" s="174"/>
      <c r="IQ29" s="174"/>
      <c r="IR29" s="174"/>
      <c r="IS29" s="174"/>
      <c r="IT29" s="174"/>
      <c r="IU29" s="174"/>
      <c r="IV29" s="174"/>
    </row>
    <row r="30" spans="1:13" ht="49.5" customHeight="1">
      <c r="A30" s="223"/>
      <c r="B30" s="223"/>
      <c r="C30" s="234" t="s">
        <v>134</v>
      </c>
      <c r="D30" s="142"/>
      <c r="E30" s="142"/>
      <c r="F30" s="225" t="s">
        <v>135</v>
      </c>
      <c r="G30" s="231"/>
      <c r="H30" s="231"/>
      <c r="I30" s="231"/>
      <c r="J30" s="227" t="s">
        <v>131</v>
      </c>
      <c r="K30" s="232"/>
      <c r="L30" s="232"/>
      <c r="M30" s="144"/>
    </row>
    <row r="31" spans="1:256" ht="20.25">
      <c r="A31" s="223"/>
      <c r="B31" s="223"/>
      <c r="C31" s="223"/>
      <c r="D31" s="223"/>
      <c r="E31" s="223"/>
      <c r="F31" s="223"/>
      <c r="G31" s="223"/>
      <c r="H31" s="223"/>
      <c r="I31" s="223"/>
      <c r="J31" s="223"/>
      <c r="K31" s="223"/>
      <c r="L31" s="223"/>
      <c r="M31" s="144"/>
      <c r="N31" s="236"/>
      <c r="O31" s="236"/>
      <c r="P31" s="237"/>
      <c r="Q31" s="237"/>
      <c r="R31" s="237"/>
      <c r="S31" s="237"/>
      <c r="T31" s="237"/>
      <c r="U31" s="237"/>
      <c r="V31" s="237"/>
      <c r="W31" s="237"/>
      <c r="X31" s="237"/>
      <c r="Y31" s="237"/>
      <c r="Z31" s="237"/>
      <c r="AA31" s="237"/>
      <c r="AB31" s="237"/>
      <c r="AC31" s="237"/>
      <c r="AD31" s="237"/>
      <c r="AE31" s="237"/>
      <c r="AF31" s="237"/>
      <c r="AG31" s="237"/>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c r="BS31" s="236"/>
      <c r="BT31" s="236"/>
      <c r="BU31" s="236"/>
      <c r="BV31" s="236"/>
      <c r="BW31" s="236"/>
      <c r="BX31" s="236"/>
      <c r="BY31" s="236"/>
      <c r="BZ31" s="236"/>
      <c r="CA31" s="236"/>
      <c r="CB31" s="236"/>
      <c r="CC31" s="236"/>
      <c r="CD31" s="236"/>
      <c r="CE31" s="236"/>
      <c r="CF31" s="236"/>
      <c r="CG31" s="236"/>
      <c r="CH31" s="236"/>
      <c r="CI31" s="236"/>
      <c r="CJ31" s="236"/>
      <c r="CK31" s="236"/>
      <c r="CL31" s="236"/>
      <c r="CM31" s="236"/>
      <c r="CN31" s="236"/>
      <c r="CO31" s="236"/>
      <c r="CP31" s="236"/>
      <c r="CQ31" s="236"/>
      <c r="CR31" s="236"/>
      <c r="CS31" s="236"/>
      <c r="CT31" s="236"/>
      <c r="CU31" s="236"/>
      <c r="CV31" s="236"/>
      <c r="CW31" s="236"/>
      <c r="CX31" s="236"/>
      <c r="CY31" s="236"/>
      <c r="CZ31" s="236"/>
      <c r="DA31" s="236"/>
      <c r="DB31" s="236"/>
      <c r="DC31" s="236"/>
      <c r="DD31" s="236"/>
      <c r="DE31" s="236"/>
      <c r="DF31" s="236"/>
      <c r="DG31" s="236"/>
      <c r="DH31" s="236"/>
      <c r="DI31" s="236"/>
      <c r="DJ31" s="236"/>
      <c r="DK31" s="236"/>
      <c r="DL31" s="236"/>
      <c r="DM31" s="236"/>
      <c r="DN31" s="236"/>
      <c r="DO31" s="236"/>
      <c r="DP31" s="236"/>
      <c r="DQ31" s="236"/>
      <c r="DR31" s="236"/>
      <c r="DS31" s="236"/>
      <c r="DT31" s="236"/>
      <c r="DU31" s="236"/>
      <c r="DV31" s="236"/>
      <c r="DW31" s="236"/>
      <c r="DX31" s="236"/>
      <c r="DY31" s="236"/>
      <c r="DZ31" s="236"/>
      <c r="EA31" s="236"/>
      <c r="EB31" s="236"/>
      <c r="EC31" s="236"/>
      <c r="ED31" s="236"/>
      <c r="EE31" s="236"/>
      <c r="EF31" s="236"/>
      <c r="EG31" s="236"/>
      <c r="EH31" s="236"/>
      <c r="EI31" s="236"/>
      <c r="EJ31" s="236"/>
      <c r="EK31" s="236"/>
      <c r="EL31" s="236"/>
      <c r="EM31" s="236"/>
      <c r="EN31" s="236"/>
      <c r="EO31" s="236"/>
      <c r="EP31" s="236"/>
      <c r="EQ31" s="236"/>
      <c r="ER31" s="236"/>
      <c r="ES31" s="236"/>
      <c r="ET31" s="236"/>
      <c r="EU31" s="236"/>
      <c r="EV31" s="236"/>
      <c r="EW31" s="236"/>
      <c r="EX31" s="236"/>
      <c r="EY31" s="236"/>
      <c r="EZ31" s="236"/>
      <c r="FA31" s="236"/>
      <c r="FB31" s="236"/>
      <c r="FC31" s="236"/>
      <c r="FD31" s="236"/>
      <c r="FE31" s="236"/>
      <c r="FF31" s="236"/>
      <c r="FG31" s="236"/>
      <c r="FH31" s="236"/>
      <c r="FI31" s="236"/>
      <c r="FJ31" s="236"/>
      <c r="FK31" s="236"/>
      <c r="FL31" s="236"/>
      <c r="FM31" s="236"/>
      <c r="FN31" s="236"/>
      <c r="FO31" s="236"/>
      <c r="FP31" s="236"/>
      <c r="FQ31" s="236"/>
      <c r="FR31" s="236"/>
      <c r="FS31" s="236"/>
      <c r="FT31" s="236"/>
      <c r="FU31" s="236"/>
      <c r="FV31" s="236"/>
      <c r="FW31" s="236"/>
      <c r="FX31" s="236"/>
      <c r="FY31" s="236"/>
      <c r="FZ31" s="236"/>
      <c r="GA31" s="236"/>
      <c r="GB31" s="236"/>
      <c r="GC31" s="236"/>
      <c r="GD31" s="236"/>
      <c r="GE31" s="236"/>
      <c r="GF31" s="236"/>
      <c r="GG31" s="236"/>
      <c r="GH31" s="236"/>
      <c r="GI31" s="236"/>
      <c r="GJ31" s="236"/>
      <c r="GK31" s="236"/>
      <c r="GL31" s="236"/>
      <c r="GM31" s="236"/>
      <c r="GN31" s="236"/>
      <c r="GO31" s="236"/>
      <c r="GP31" s="236"/>
      <c r="GQ31" s="236"/>
      <c r="GR31" s="236"/>
      <c r="GS31" s="236"/>
      <c r="GT31" s="236"/>
      <c r="GU31" s="236"/>
      <c r="GV31" s="236"/>
      <c r="GW31" s="236"/>
      <c r="GX31" s="236"/>
      <c r="GY31" s="236"/>
      <c r="GZ31" s="236"/>
      <c r="HA31" s="236"/>
      <c r="HB31" s="236"/>
      <c r="HC31" s="236"/>
      <c r="HD31" s="236"/>
      <c r="HE31" s="236"/>
      <c r="HF31" s="236"/>
      <c r="HG31" s="236"/>
      <c r="HH31" s="236"/>
      <c r="HI31" s="236"/>
      <c r="HJ31" s="236"/>
      <c r="HK31" s="236"/>
      <c r="HL31" s="236"/>
      <c r="HM31" s="236"/>
      <c r="HN31" s="236"/>
      <c r="HO31" s="236"/>
      <c r="HP31" s="236"/>
      <c r="HQ31" s="236"/>
      <c r="HR31" s="236"/>
      <c r="HS31" s="236"/>
      <c r="HT31" s="236"/>
      <c r="HU31" s="236"/>
      <c r="HV31" s="236"/>
      <c r="HW31" s="236"/>
      <c r="HX31" s="236"/>
      <c r="HY31" s="236"/>
      <c r="HZ31" s="236"/>
      <c r="IA31" s="236"/>
      <c r="IB31" s="236"/>
      <c r="IC31" s="236"/>
      <c r="ID31" s="236"/>
      <c r="IE31" s="236"/>
      <c r="IF31" s="236"/>
      <c r="IG31" s="236"/>
      <c r="IH31" s="236"/>
      <c r="II31" s="236"/>
      <c r="IJ31" s="236"/>
      <c r="IK31" s="236"/>
      <c r="IL31" s="236"/>
      <c r="IM31" s="236"/>
      <c r="IN31" s="236"/>
      <c r="IO31" s="236"/>
      <c r="IP31" s="236"/>
      <c r="IQ31" s="236"/>
      <c r="IR31" s="236"/>
      <c r="IS31" s="236"/>
      <c r="IT31" s="236"/>
      <c r="IU31" s="236"/>
      <c r="IV31" s="236"/>
    </row>
    <row r="32" spans="1:256" s="178" customFormat="1" ht="31.5">
      <c r="A32" s="229"/>
      <c r="B32" s="229"/>
      <c r="C32" s="229"/>
      <c r="D32" s="229"/>
      <c r="E32" s="229"/>
      <c r="F32" s="147"/>
      <c r="G32" s="229"/>
      <c r="H32" s="229"/>
      <c r="I32" s="229"/>
      <c r="J32" s="229"/>
      <c r="K32" s="229"/>
      <c r="L32" s="229"/>
      <c r="M32" s="238"/>
      <c r="N32" s="174"/>
      <c r="O32" s="174"/>
      <c r="P32" s="233"/>
      <c r="Q32" s="233"/>
      <c r="R32" s="233"/>
      <c r="S32" s="233"/>
      <c r="T32" s="233"/>
      <c r="U32" s="233"/>
      <c r="V32" s="233"/>
      <c r="W32" s="233"/>
      <c r="X32" s="233"/>
      <c r="Y32" s="233"/>
      <c r="Z32" s="233"/>
      <c r="AA32" s="233"/>
      <c r="AB32" s="233"/>
      <c r="AC32" s="233"/>
      <c r="AD32" s="233"/>
      <c r="AE32" s="233"/>
      <c r="AF32" s="233"/>
      <c r="AG32" s="233"/>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c r="BS32" s="174"/>
      <c r="BT32" s="174"/>
      <c r="BU32" s="174"/>
      <c r="BV32" s="174"/>
      <c r="BW32" s="174"/>
      <c r="BX32" s="174"/>
      <c r="BY32" s="174"/>
      <c r="BZ32" s="174"/>
      <c r="CA32" s="174"/>
      <c r="CB32" s="174"/>
      <c r="CC32" s="174"/>
      <c r="CD32" s="174"/>
      <c r="CE32" s="174"/>
      <c r="CF32" s="174"/>
      <c r="CG32" s="174"/>
      <c r="CH32" s="174"/>
      <c r="CI32" s="174"/>
      <c r="CJ32" s="174"/>
      <c r="CK32" s="174"/>
      <c r="CL32" s="174"/>
      <c r="CM32" s="174"/>
      <c r="CN32" s="174"/>
      <c r="CO32" s="174"/>
      <c r="CP32" s="174"/>
      <c r="CQ32" s="174"/>
      <c r="CR32" s="174"/>
      <c r="CS32" s="174"/>
      <c r="CT32" s="174"/>
      <c r="CU32" s="174"/>
      <c r="CV32" s="174"/>
      <c r="CW32" s="174"/>
      <c r="CX32" s="174"/>
      <c r="CY32" s="174"/>
      <c r="CZ32" s="174"/>
      <c r="DA32" s="174"/>
      <c r="DB32" s="174"/>
      <c r="DC32" s="174"/>
      <c r="DD32" s="174"/>
      <c r="DE32" s="174"/>
      <c r="DF32" s="174"/>
      <c r="DG32" s="174"/>
      <c r="DH32" s="174"/>
      <c r="DI32" s="174"/>
      <c r="DJ32" s="174"/>
      <c r="DK32" s="174"/>
      <c r="DL32" s="174"/>
      <c r="DM32" s="174"/>
      <c r="DN32" s="174"/>
      <c r="DO32" s="174"/>
      <c r="DP32" s="174"/>
      <c r="DQ32" s="174"/>
      <c r="DR32" s="174"/>
      <c r="DS32" s="174"/>
      <c r="DT32" s="174"/>
      <c r="DU32" s="174"/>
      <c r="DV32" s="174"/>
      <c r="DW32" s="174"/>
      <c r="DX32" s="174"/>
      <c r="DY32" s="174"/>
      <c r="DZ32" s="174"/>
      <c r="EA32" s="174"/>
      <c r="EB32" s="174"/>
      <c r="EC32" s="174"/>
      <c r="ED32" s="174"/>
      <c r="EE32" s="174"/>
      <c r="EF32" s="174"/>
      <c r="EG32" s="174"/>
      <c r="EH32" s="174"/>
      <c r="EI32" s="174"/>
      <c r="EJ32" s="174"/>
      <c r="EK32" s="174"/>
      <c r="EL32" s="174"/>
      <c r="EM32" s="174"/>
      <c r="EN32" s="174"/>
      <c r="EO32" s="174"/>
      <c r="EP32" s="174"/>
      <c r="EQ32" s="174"/>
      <c r="ER32" s="174"/>
      <c r="ES32" s="174"/>
      <c r="ET32" s="174"/>
      <c r="EU32" s="174"/>
      <c r="EV32" s="174"/>
      <c r="EW32" s="174"/>
      <c r="EX32" s="174"/>
      <c r="EY32" s="174"/>
      <c r="EZ32" s="174"/>
      <c r="FA32" s="174"/>
      <c r="FB32" s="174"/>
      <c r="FC32" s="174"/>
      <c r="FD32" s="174"/>
      <c r="FE32" s="174"/>
      <c r="FF32" s="174"/>
      <c r="FG32" s="174"/>
      <c r="FH32" s="174"/>
      <c r="FI32" s="174"/>
      <c r="FJ32" s="174"/>
      <c r="FK32" s="174"/>
      <c r="FL32" s="174"/>
      <c r="FM32" s="174"/>
      <c r="FN32" s="174"/>
      <c r="FO32" s="174"/>
      <c r="FP32" s="174"/>
      <c r="FQ32" s="174"/>
      <c r="FR32" s="174"/>
      <c r="FS32" s="174"/>
      <c r="FT32" s="174"/>
      <c r="FU32" s="174"/>
      <c r="FV32" s="174"/>
      <c r="FW32" s="174"/>
      <c r="FX32" s="174"/>
      <c r="FY32" s="174"/>
      <c r="FZ32" s="174"/>
      <c r="GA32" s="174"/>
      <c r="GB32" s="174"/>
      <c r="GC32" s="174"/>
      <c r="GD32" s="174"/>
      <c r="GE32" s="174"/>
      <c r="GF32" s="174"/>
      <c r="GG32" s="174"/>
      <c r="GH32" s="174"/>
      <c r="GI32" s="174"/>
      <c r="GJ32" s="174"/>
      <c r="GK32" s="174"/>
      <c r="GL32" s="174"/>
      <c r="GM32" s="174"/>
      <c r="GN32" s="174"/>
      <c r="GO32" s="174"/>
      <c r="GP32" s="174"/>
      <c r="GQ32" s="174"/>
      <c r="GR32" s="174"/>
      <c r="GS32" s="174"/>
      <c r="GT32" s="174"/>
      <c r="GU32" s="174"/>
      <c r="GV32" s="174"/>
      <c r="GW32" s="174"/>
      <c r="GX32" s="174"/>
      <c r="GY32" s="174"/>
      <c r="GZ32" s="174"/>
      <c r="HA32" s="174"/>
      <c r="HB32" s="174"/>
      <c r="HC32" s="174"/>
      <c r="HD32" s="174"/>
      <c r="HE32" s="174"/>
      <c r="HF32" s="174"/>
      <c r="HG32" s="174"/>
      <c r="HH32" s="174"/>
      <c r="HI32" s="174"/>
      <c r="HJ32" s="174"/>
      <c r="HK32" s="174"/>
      <c r="HL32" s="174"/>
      <c r="HM32" s="174"/>
      <c r="HN32" s="174"/>
      <c r="HO32" s="174"/>
      <c r="HP32" s="174"/>
      <c r="HQ32" s="174"/>
      <c r="HR32" s="174"/>
      <c r="HS32" s="174"/>
      <c r="HT32" s="174"/>
      <c r="HU32" s="174"/>
      <c r="HV32" s="174"/>
      <c r="HW32" s="174"/>
      <c r="HX32" s="174"/>
      <c r="HY32" s="174"/>
      <c r="HZ32" s="174"/>
      <c r="IA32" s="174"/>
      <c r="IB32" s="174"/>
      <c r="IC32" s="174"/>
      <c r="ID32" s="174"/>
      <c r="IE32" s="174"/>
      <c r="IF32" s="174"/>
      <c r="IG32" s="174"/>
      <c r="IH32" s="174"/>
      <c r="II32" s="174"/>
      <c r="IJ32" s="174"/>
      <c r="IK32" s="174"/>
      <c r="IL32" s="174"/>
      <c r="IM32" s="174"/>
      <c r="IN32" s="174"/>
      <c r="IO32" s="174"/>
      <c r="IP32" s="174"/>
      <c r="IQ32" s="174"/>
      <c r="IR32" s="174"/>
      <c r="IS32" s="174"/>
      <c r="IT32" s="174"/>
      <c r="IU32" s="174"/>
      <c r="IV32" s="174"/>
    </row>
    <row r="33" spans="1:256" ht="21">
      <c r="A33" s="239"/>
      <c r="B33" s="240"/>
      <c r="C33" s="240"/>
      <c r="D33" s="240"/>
      <c r="E33" s="240"/>
      <c r="F33" s="240"/>
      <c r="G33" s="240"/>
      <c r="H33" s="240"/>
      <c r="I33" s="240"/>
      <c r="J33" s="240"/>
      <c r="K33" s="240"/>
      <c r="L33" s="240"/>
      <c r="M33" s="241"/>
      <c r="N33" s="236"/>
      <c r="O33" s="236"/>
      <c r="P33" s="237"/>
      <c r="Q33" s="237"/>
      <c r="R33" s="237"/>
      <c r="S33" s="237"/>
      <c r="T33" s="237"/>
      <c r="U33" s="237"/>
      <c r="V33" s="237"/>
      <c r="W33" s="237"/>
      <c r="X33" s="237"/>
      <c r="Y33" s="237"/>
      <c r="Z33" s="237"/>
      <c r="AA33" s="237"/>
      <c r="AB33" s="237"/>
      <c r="AC33" s="237"/>
      <c r="AD33" s="237"/>
      <c r="AE33" s="237"/>
      <c r="AF33" s="237"/>
      <c r="AG33" s="237"/>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S33" s="236"/>
      <c r="BT33" s="236"/>
      <c r="BU33" s="236"/>
      <c r="BV33" s="236"/>
      <c r="BW33" s="236"/>
      <c r="BX33" s="236"/>
      <c r="BY33" s="236"/>
      <c r="BZ33" s="236"/>
      <c r="CA33" s="236"/>
      <c r="CB33" s="236"/>
      <c r="CC33" s="236"/>
      <c r="CD33" s="236"/>
      <c r="CE33" s="236"/>
      <c r="CF33" s="236"/>
      <c r="CG33" s="236"/>
      <c r="CH33" s="236"/>
      <c r="CI33" s="236"/>
      <c r="CJ33" s="236"/>
      <c r="CK33" s="236"/>
      <c r="CL33" s="236"/>
      <c r="CM33" s="236"/>
      <c r="CN33" s="236"/>
      <c r="CO33" s="236"/>
      <c r="CP33" s="236"/>
      <c r="CQ33" s="236"/>
      <c r="CR33" s="236"/>
      <c r="CS33" s="236"/>
      <c r="CT33" s="236"/>
      <c r="CU33" s="236"/>
      <c r="CV33" s="236"/>
      <c r="CW33" s="236"/>
      <c r="CX33" s="236"/>
      <c r="CY33" s="236"/>
      <c r="CZ33" s="236"/>
      <c r="DA33" s="236"/>
      <c r="DB33" s="236"/>
      <c r="DC33" s="236"/>
      <c r="DD33" s="236"/>
      <c r="DE33" s="236"/>
      <c r="DF33" s="236"/>
      <c r="DG33" s="236"/>
      <c r="DH33" s="236"/>
      <c r="DI33" s="236"/>
      <c r="DJ33" s="236"/>
      <c r="DK33" s="236"/>
      <c r="DL33" s="236"/>
      <c r="DM33" s="236"/>
      <c r="DN33" s="236"/>
      <c r="DO33" s="236"/>
      <c r="DP33" s="236"/>
      <c r="DQ33" s="236"/>
      <c r="DR33" s="236"/>
      <c r="DS33" s="236"/>
      <c r="DT33" s="236"/>
      <c r="DU33" s="236"/>
      <c r="DV33" s="236"/>
      <c r="DW33" s="236"/>
      <c r="DX33" s="236"/>
      <c r="DY33" s="236"/>
      <c r="DZ33" s="236"/>
      <c r="EA33" s="236"/>
      <c r="EB33" s="236"/>
      <c r="EC33" s="236"/>
      <c r="ED33" s="236"/>
      <c r="EE33" s="236"/>
      <c r="EF33" s="236"/>
      <c r="EG33" s="236"/>
      <c r="EH33" s="236"/>
      <c r="EI33" s="236"/>
      <c r="EJ33" s="236"/>
      <c r="EK33" s="236"/>
      <c r="EL33" s="236"/>
      <c r="EM33" s="236"/>
      <c r="EN33" s="236"/>
      <c r="EO33" s="236"/>
      <c r="EP33" s="236"/>
      <c r="EQ33" s="236"/>
      <c r="ER33" s="236"/>
      <c r="ES33" s="236"/>
      <c r="ET33" s="236"/>
      <c r="EU33" s="236"/>
      <c r="EV33" s="236"/>
      <c r="EW33" s="236"/>
      <c r="EX33" s="236"/>
      <c r="EY33" s="236"/>
      <c r="EZ33" s="236"/>
      <c r="FA33" s="236"/>
      <c r="FB33" s="236"/>
      <c r="FC33" s="236"/>
      <c r="FD33" s="236"/>
      <c r="FE33" s="236"/>
      <c r="FF33" s="236"/>
      <c r="FG33" s="236"/>
      <c r="FH33" s="236"/>
      <c r="FI33" s="236"/>
      <c r="FJ33" s="236"/>
      <c r="FK33" s="236"/>
      <c r="FL33" s="236"/>
      <c r="FM33" s="236"/>
      <c r="FN33" s="236"/>
      <c r="FO33" s="236"/>
      <c r="FP33" s="236"/>
      <c r="FQ33" s="236"/>
      <c r="FR33" s="236"/>
      <c r="FS33" s="236"/>
      <c r="FT33" s="236"/>
      <c r="FU33" s="236"/>
      <c r="FV33" s="236"/>
      <c r="FW33" s="236"/>
      <c r="FX33" s="236"/>
      <c r="FY33" s="236"/>
      <c r="FZ33" s="236"/>
      <c r="GA33" s="236"/>
      <c r="GB33" s="236"/>
      <c r="GC33" s="236"/>
      <c r="GD33" s="236"/>
      <c r="GE33" s="236"/>
      <c r="GF33" s="236"/>
      <c r="GG33" s="236"/>
      <c r="GH33" s="236"/>
      <c r="GI33" s="236"/>
      <c r="GJ33" s="236"/>
      <c r="GK33" s="236"/>
      <c r="GL33" s="236"/>
      <c r="GM33" s="236"/>
      <c r="GN33" s="236"/>
      <c r="GO33" s="236"/>
      <c r="GP33" s="236"/>
      <c r="GQ33" s="236"/>
      <c r="GR33" s="236"/>
      <c r="GS33" s="236"/>
      <c r="GT33" s="236"/>
      <c r="GU33" s="236"/>
      <c r="GV33" s="236"/>
      <c r="GW33" s="236"/>
      <c r="GX33" s="236"/>
      <c r="GY33" s="236"/>
      <c r="GZ33" s="236"/>
      <c r="HA33" s="236"/>
      <c r="HB33" s="236"/>
      <c r="HC33" s="236"/>
      <c r="HD33" s="236"/>
      <c r="HE33" s="236"/>
      <c r="HF33" s="236"/>
      <c r="HG33" s="236"/>
      <c r="HH33" s="236"/>
      <c r="HI33" s="236"/>
      <c r="HJ33" s="236"/>
      <c r="HK33" s="236"/>
      <c r="HL33" s="236"/>
      <c r="HM33" s="236"/>
      <c r="HN33" s="236"/>
      <c r="HO33" s="236"/>
      <c r="HP33" s="236"/>
      <c r="HQ33" s="236"/>
      <c r="HR33" s="236"/>
      <c r="HS33" s="236"/>
      <c r="HT33" s="236"/>
      <c r="HU33" s="236"/>
      <c r="HV33" s="236"/>
      <c r="HW33" s="236"/>
      <c r="HX33" s="236"/>
      <c r="HY33" s="236"/>
      <c r="HZ33" s="236"/>
      <c r="IA33" s="236"/>
      <c r="IB33" s="236"/>
      <c r="IC33" s="236"/>
      <c r="ID33" s="236"/>
      <c r="IE33" s="236"/>
      <c r="IF33" s="236"/>
      <c r="IG33" s="236"/>
      <c r="IH33" s="236"/>
      <c r="II33" s="236"/>
      <c r="IJ33" s="236"/>
      <c r="IK33" s="236"/>
      <c r="IL33" s="236"/>
      <c r="IM33" s="236"/>
      <c r="IN33" s="236"/>
      <c r="IO33" s="236"/>
      <c r="IP33" s="236"/>
      <c r="IQ33" s="236"/>
      <c r="IR33" s="236"/>
      <c r="IS33" s="236"/>
      <c r="IT33" s="236"/>
      <c r="IU33" s="236"/>
      <c r="IV33" s="236"/>
    </row>
    <row r="34" spans="14:256" ht="21">
      <c r="N34" s="145"/>
      <c r="O34" s="145"/>
      <c r="P34" s="146"/>
      <c r="Q34" s="146"/>
      <c r="R34" s="146"/>
      <c r="S34" s="146"/>
      <c r="T34" s="146"/>
      <c r="U34" s="146"/>
      <c r="V34" s="146"/>
      <c r="W34" s="146"/>
      <c r="X34" s="146"/>
      <c r="Y34" s="146"/>
      <c r="Z34" s="146"/>
      <c r="AA34" s="146"/>
      <c r="AB34" s="146"/>
      <c r="AC34" s="146"/>
      <c r="AD34" s="146"/>
      <c r="AE34" s="146"/>
      <c r="AF34" s="146"/>
      <c r="AG34" s="146"/>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A34" s="145"/>
      <c r="DB34" s="145"/>
      <c r="DC34" s="145"/>
      <c r="DD34" s="145"/>
      <c r="DE34" s="145"/>
      <c r="DF34" s="145"/>
      <c r="DG34" s="145"/>
      <c r="DH34" s="145"/>
      <c r="DI34" s="145"/>
      <c r="DJ34" s="145"/>
      <c r="DK34" s="145"/>
      <c r="DL34" s="145"/>
      <c r="DM34" s="145"/>
      <c r="DN34" s="145"/>
      <c r="DO34" s="145"/>
      <c r="DP34" s="145"/>
      <c r="DQ34" s="145"/>
      <c r="DR34" s="145"/>
      <c r="DS34" s="145"/>
      <c r="DT34" s="145"/>
      <c r="DU34" s="145"/>
      <c r="DV34" s="145"/>
      <c r="DW34" s="145"/>
      <c r="DX34" s="145"/>
      <c r="DY34" s="145"/>
      <c r="DZ34" s="145"/>
      <c r="EA34" s="145"/>
      <c r="EB34" s="145"/>
      <c r="EC34" s="145"/>
      <c r="ED34" s="145"/>
      <c r="EE34" s="145"/>
      <c r="EF34" s="145"/>
      <c r="EG34" s="145"/>
      <c r="EH34" s="145"/>
      <c r="EI34" s="145"/>
      <c r="EJ34" s="145"/>
      <c r="EK34" s="145"/>
      <c r="EL34" s="145"/>
      <c r="EM34" s="145"/>
      <c r="EN34" s="145"/>
      <c r="EO34" s="145"/>
      <c r="EP34" s="145"/>
      <c r="EQ34" s="145"/>
      <c r="ER34" s="145"/>
      <c r="ES34" s="145"/>
      <c r="ET34" s="145"/>
      <c r="EU34" s="145"/>
      <c r="EV34" s="145"/>
      <c r="EW34" s="145"/>
      <c r="EX34" s="145"/>
      <c r="EY34" s="145"/>
      <c r="EZ34" s="145"/>
      <c r="FA34" s="145"/>
      <c r="FB34" s="145"/>
      <c r="FC34" s="145"/>
      <c r="FD34" s="145"/>
      <c r="FE34" s="145"/>
      <c r="FF34" s="145"/>
      <c r="FG34" s="145"/>
      <c r="FH34" s="145"/>
      <c r="FI34" s="145"/>
      <c r="FJ34" s="145"/>
      <c r="FK34" s="145"/>
      <c r="FL34" s="145"/>
      <c r="FM34" s="145"/>
      <c r="FN34" s="145"/>
      <c r="FO34" s="145"/>
      <c r="FP34" s="145"/>
      <c r="FQ34" s="145"/>
      <c r="FR34" s="145"/>
      <c r="FS34" s="145"/>
      <c r="FT34" s="145"/>
      <c r="FU34" s="145"/>
      <c r="FV34" s="145"/>
      <c r="FW34" s="145"/>
      <c r="FX34" s="145"/>
      <c r="FY34" s="145"/>
      <c r="FZ34" s="145"/>
      <c r="GA34" s="145"/>
      <c r="GB34" s="145"/>
      <c r="GC34" s="145"/>
      <c r="GD34" s="145"/>
      <c r="GE34" s="145"/>
      <c r="GF34" s="145"/>
      <c r="GG34" s="145"/>
      <c r="GH34" s="145"/>
      <c r="GI34" s="145"/>
      <c r="GJ34" s="145"/>
      <c r="GK34" s="145"/>
      <c r="GL34" s="145"/>
      <c r="GM34" s="145"/>
      <c r="GN34" s="145"/>
      <c r="GO34" s="145"/>
      <c r="GP34" s="145"/>
      <c r="GQ34" s="145"/>
      <c r="GR34" s="145"/>
      <c r="GS34" s="145"/>
      <c r="GT34" s="145"/>
      <c r="GU34" s="145"/>
      <c r="GV34" s="145"/>
      <c r="GW34" s="145"/>
      <c r="GX34" s="145"/>
      <c r="GY34" s="145"/>
      <c r="GZ34" s="145"/>
      <c r="HA34" s="145"/>
      <c r="HB34" s="145"/>
      <c r="HC34" s="145"/>
      <c r="HD34" s="145"/>
      <c r="HE34" s="145"/>
      <c r="HF34" s="145"/>
      <c r="HG34" s="145"/>
      <c r="HH34" s="145"/>
      <c r="HI34" s="145"/>
      <c r="HJ34" s="145"/>
      <c r="HK34" s="145"/>
      <c r="HL34" s="145"/>
      <c r="HM34" s="145"/>
      <c r="HN34" s="145"/>
      <c r="HO34" s="145"/>
      <c r="HP34" s="145"/>
      <c r="HQ34" s="145"/>
      <c r="HR34" s="145"/>
      <c r="HS34" s="145"/>
      <c r="HT34" s="145"/>
      <c r="HU34" s="145"/>
      <c r="HV34" s="145"/>
      <c r="HW34" s="145"/>
      <c r="HX34" s="145"/>
      <c r="HY34" s="145"/>
      <c r="HZ34" s="145"/>
      <c r="IA34" s="145"/>
      <c r="IB34" s="145"/>
      <c r="IC34" s="145"/>
      <c r="ID34" s="145"/>
      <c r="IE34" s="145"/>
      <c r="IF34" s="145"/>
      <c r="IG34" s="145"/>
      <c r="IH34" s="145"/>
      <c r="II34" s="145"/>
      <c r="IJ34" s="145"/>
      <c r="IK34" s="145"/>
      <c r="IL34" s="145"/>
      <c r="IM34" s="145"/>
      <c r="IN34" s="145"/>
      <c r="IO34" s="145"/>
      <c r="IP34" s="145"/>
      <c r="IQ34" s="145"/>
      <c r="IR34" s="145"/>
      <c r="IS34" s="145"/>
      <c r="IT34" s="145"/>
      <c r="IU34" s="145"/>
      <c r="IV34" s="145"/>
    </row>
    <row r="35" spans="14:256" ht="21">
      <c r="N35" s="145"/>
      <c r="O35" s="145"/>
      <c r="P35" s="146"/>
      <c r="Q35" s="146"/>
      <c r="R35" s="146"/>
      <c r="S35" s="146"/>
      <c r="T35" s="146"/>
      <c r="U35" s="146"/>
      <c r="V35" s="146"/>
      <c r="W35" s="146"/>
      <c r="X35" s="146"/>
      <c r="Y35" s="146"/>
      <c r="Z35" s="146"/>
      <c r="AA35" s="146"/>
      <c r="AB35" s="146"/>
      <c r="AC35" s="146"/>
      <c r="AD35" s="146"/>
      <c r="AE35" s="146"/>
      <c r="AF35" s="146"/>
      <c r="AG35" s="146"/>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5"/>
      <c r="CL35" s="145"/>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5"/>
      <c r="DP35" s="145"/>
      <c r="DQ35" s="145"/>
      <c r="DR35" s="145"/>
      <c r="DS35" s="145"/>
      <c r="DT35" s="145"/>
      <c r="DU35" s="145"/>
      <c r="DV35" s="145"/>
      <c r="DW35" s="145"/>
      <c r="DX35" s="145"/>
      <c r="DY35" s="145"/>
      <c r="DZ35" s="145"/>
      <c r="EA35" s="145"/>
      <c r="EB35" s="145"/>
      <c r="EC35" s="145"/>
      <c r="ED35" s="145"/>
      <c r="EE35" s="145"/>
      <c r="EF35" s="145"/>
      <c r="EG35" s="145"/>
      <c r="EH35" s="145"/>
      <c r="EI35" s="145"/>
      <c r="EJ35" s="145"/>
      <c r="EK35" s="145"/>
      <c r="EL35" s="145"/>
      <c r="EM35" s="145"/>
      <c r="EN35" s="145"/>
      <c r="EO35" s="145"/>
      <c r="EP35" s="145"/>
      <c r="EQ35" s="145"/>
      <c r="ER35" s="145"/>
      <c r="ES35" s="145"/>
      <c r="ET35" s="145"/>
      <c r="EU35" s="145"/>
      <c r="EV35" s="145"/>
      <c r="EW35" s="145"/>
      <c r="EX35" s="145"/>
      <c r="EY35" s="145"/>
      <c r="EZ35" s="145"/>
      <c r="FA35" s="145"/>
      <c r="FB35" s="145"/>
      <c r="FC35" s="145"/>
      <c r="FD35" s="145"/>
      <c r="FE35" s="145"/>
      <c r="FF35" s="145"/>
      <c r="FG35" s="145"/>
      <c r="FH35" s="145"/>
      <c r="FI35" s="145"/>
      <c r="FJ35" s="145"/>
      <c r="FK35" s="145"/>
      <c r="FL35" s="145"/>
      <c r="FM35" s="145"/>
      <c r="FN35" s="145"/>
      <c r="FO35" s="145"/>
      <c r="FP35" s="145"/>
      <c r="FQ35" s="145"/>
      <c r="FR35" s="145"/>
      <c r="FS35" s="145"/>
      <c r="FT35" s="145"/>
      <c r="FU35" s="145"/>
      <c r="FV35" s="145"/>
      <c r="FW35" s="145"/>
      <c r="FX35" s="145"/>
      <c r="FY35" s="145"/>
      <c r="FZ35" s="145"/>
      <c r="GA35" s="145"/>
      <c r="GB35" s="145"/>
      <c r="GC35" s="145"/>
      <c r="GD35" s="145"/>
      <c r="GE35" s="145"/>
      <c r="GF35" s="145"/>
      <c r="GG35" s="145"/>
      <c r="GH35" s="145"/>
      <c r="GI35" s="145"/>
      <c r="GJ35" s="145"/>
      <c r="GK35" s="145"/>
      <c r="GL35" s="145"/>
      <c r="GM35" s="145"/>
      <c r="GN35" s="145"/>
      <c r="GO35" s="145"/>
      <c r="GP35" s="145"/>
      <c r="GQ35" s="145"/>
      <c r="GR35" s="145"/>
      <c r="GS35" s="145"/>
      <c r="GT35" s="145"/>
      <c r="GU35" s="145"/>
      <c r="GV35" s="145"/>
      <c r="GW35" s="145"/>
      <c r="GX35" s="145"/>
      <c r="GY35" s="145"/>
      <c r="GZ35" s="145"/>
      <c r="HA35" s="145"/>
      <c r="HB35" s="145"/>
      <c r="HC35" s="145"/>
      <c r="HD35" s="145"/>
      <c r="HE35" s="145"/>
      <c r="HF35" s="145"/>
      <c r="HG35" s="145"/>
      <c r="HH35" s="145"/>
      <c r="HI35" s="145"/>
      <c r="HJ35" s="145"/>
      <c r="HK35" s="145"/>
      <c r="HL35" s="145"/>
      <c r="HM35" s="145"/>
      <c r="HN35" s="145"/>
      <c r="HO35" s="145"/>
      <c r="HP35" s="145"/>
      <c r="HQ35" s="145"/>
      <c r="HR35" s="145"/>
      <c r="HS35" s="145"/>
      <c r="HT35" s="145"/>
      <c r="HU35" s="145"/>
      <c r="HV35" s="145"/>
      <c r="HW35" s="145"/>
      <c r="HX35" s="145"/>
      <c r="HY35" s="145"/>
      <c r="HZ35" s="145"/>
      <c r="IA35" s="145"/>
      <c r="IB35" s="145"/>
      <c r="IC35" s="145"/>
      <c r="ID35" s="145"/>
      <c r="IE35" s="145"/>
      <c r="IF35" s="145"/>
      <c r="IG35" s="145"/>
      <c r="IH35" s="145"/>
      <c r="II35" s="145"/>
      <c r="IJ35" s="145"/>
      <c r="IK35" s="145"/>
      <c r="IL35" s="145"/>
      <c r="IM35" s="145"/>
      <c r="IN35" s="145"/>
      <c r="IO35" s="145"/>
      <c r="IP35" s="145"/>
      <c r="IQ35" s="145"/>
      <c r="IR35" s="145"/>
      <c r="IS35" s="145"/>
      <c r="IT35" s="145"/>
      <c r="IU35" s="145"/>
      <c r="IV35" s="145"/>
    </row>
    <row r="36" spans="10:256" ht="30">
      <c r="J36" s="244"/>
      <c r="K36" s="244"/>
      <c r="N36" s="145"/>
      <c r="O36" s="145"/>
      <c r="P36" s="146"/>
      <c r="Q36" s="146"/>
      <c r="R36" s="146"/>
      <c r="S36" s="146"/>
      <c r="T36" s="146"/>
      <c r="U36" s="146"/>
      <c r="V36" s="146"/>
      <c r="W36" s="146"/>
      <c r="X36" s="146"/>
      <c r="Y36" s="146"/>
      <c r="Z36" s="146"/>
      <c r="AA36" s="146"/>
      <c r="AB36" s="146"/>
      <c r="AC36" s="146"/>
      <c r="AD36" s="146"/>
      <c r="AE36" s="146"/>
      <c r="AF36" s="146"/>
      <c r="AG36" s="146"/>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5"/>
      <c r="CL36" s="145"/>
      <c r="CM36" s="145"/>
      <c r="CN36" s="145"/>
      <c r="CO36" s="145"/>
      <c r="CP36" s="145"/>
      <c r="CQ36" s="145"/>
      <c r="CR36" s="145"/>
      <c r="CS36" s="145"/>
      <c r="CT36" s="145"/>
      <c r="CU36" s="145"/>
      <c r="CV36" s="145"/>
      <c r="CW36" s="145"/>
      <c r="CX36" s="145"/>
      <c r="CY36" s="145"/>
      <c r="CZ36" s="145"/>
      <c r="DA36" s="145"/>
      <c r="DB36" s="145"/>
      <c r="DC36" s="145"/>
      <c r="DD36" s="145"/>
      <c r="DE36" s="145"/>
      <c r="DF36" s="145"/>
      <c r="DG36" s="145"/>
      <c r="DH36" s="145"/>
      <c r="DI36" s="145"/>
      <c r="DJ36" s="145"/>
      <c r="DK36" s="145"/>
      <c r="DL36" s="145"/>
      <c r="DM36" s="145"/>
      <c r="DN36" s="145"/>
      <c r="DO36" s="145"/>
      <c r="DP36" s="145"/>
      <c r="DQ36" s="145"/>
      <c r="DR36" s="145"/>
      <c r="DS36" s="145"/>
      <c r="DT36" s="145"/>
      <c r="DU36" s="145"/>
      <c r="DV36" s="145"/>
      <c r="DW36" s="145"/>
      <c r="DX36" s="145"/>
      <c r="DY36" s="145"/>
      <c r="DZ36" s="145"/>
      <c r="EA36" s="145"/>
      <c r="EB36" s="145"/>
      <c r="EC36" s="145"/>
      <c r="ED36" s="145"/>
      <c r="EE36" s="145"/>
      <c r="EF36" s="145"/>
      <c r="EG36" s="145"/>
      <c r="EH36" s="145"/>
      <c r="EI36" s="145"/>
      <c r="EJ36" s="145"/>
      <c r="EK36" s="145"/>
      <c r="EL36" s="145"/>
      <c r="EM36" s="145"/>
      <c r="EN36" s="145"/>
      <c r="EO36" s="145"/>
      <c r="EP36" s="145"/>
      <c r="EQ36" s="145"/>
      <c r="ER36" s="145"/>
      <c r="ES36" s="145"/>
      <c r="ET36" s="145"/>
      <c r="EU36" s="145"/>
      <c r="EV36" s="145"/>
      <c r="EW36" s="145"/>
      <c r="EX36" s="145"/>
      <c r="EY36" s="145"/>
      <c r="EZ36" s="145"/>
      <c r="FA36" s="145"/>
      <c r="FB36" s="145"/>
      <c r="FC36" s="145"/>
      <c r="FD36" s="145"/>
      <c r="FE36" s="145"/>
      <c r="FF36" s="145"/>
      <c r="FG36" s="145"/>
      <c r="FH36" s="145"/>
      <c r="FI36" s="145"/>
      <c r="FJ36" s="145"/>
      <c r="FK36" s="145"/>
      <c r="FL36" s="145"/>
      <c r="FM36" s="145"/>
      <c r="FN36" s="145"/>
      <c r="FO36" s="145"/>
      <c r="FP36" s="145"/>
      <c r="FQ36" s="145"/>
      <c r="FR36" s="145"/>
      <c r="FS36" s="145"/>
      <c r="FT36" s="145"/>
      <c r="FU36" s="145"/>
      <c r="FV36" s="145"/>
      <c r="FW36" s="145"/>
      <c r="FX36" s="145"/>
      <c r="FY36" s="145"/>
      <c r="FZ36" s="145"/>
      <c r="GA36" s="145"/>
      <c r="GB36" s="145"/>
      <c r="GC36" s="145"/>
      <c r="GD36" s="145"/>
      <c r="GE36" s="145"/>
      <c r="GF36" s="145"/>
      <c r="GG36" s="145"/>
      <c r="GH36" s="145"/>
      <c r="GI36" s="145"/>
      <c r="GJ36" s="145"/>
      <c r="GK36" s="145"/>
      <c r="GL36" s="145"/>
      <c r="GM36" s="145"/>
      <c r="GN36" s="145"/>
      <c r="GO36" s="145"/>
      <c r="GP36" s="145"/>
      <c r="GQ36" s="145"/>
      <c r="GR36" s="145"/>
      <c r="GS36" s="145"/>
      <c r="GT36" s="145"/>
      <c r="GU36" s="145"/>
      <c r="GV36" s="145"/>
      <c r="GW36" s="145"/>
      <c r="GX36" s="145"/>
      <c r="GY36" s="145"/>
      <c r="GZ36" s="145"/>
      <c r="HA36" s="145"/>
      <c r="HB36" s="145"/>
      <c r="HC36" s="145"/>
      <c r="HD36" s="145"/>
      <c r="HE36" s="145"/>
      <c r="HF36" s="145"/>
      <c r="HG36" s="145"/>
      <c r="HH36" s="145"/>
      <c r="HI36" s="145"/>
      <c r="HJ36" s="145"/>
      <c r="HK36" s="145"/>
      <c r="HL36" s="145"/>
      <c r="HM36" s="145"/>
      <c r="HN36" s="145"/>
      <c r="HO36" s="145"/>
      <c r="HP36" s="145"/>
      <c r="HQ36" s="145"/>
      <c r="HR36" s="145"/>
      <c r="HS36" s="145"/>
      <c r="HT36" s="145"/>
      <c r="HU36" s="145"/>
      <c r="HV36" s="145"/>
      <c r="HW36" s="145"/>
      <c r="HX36" s="145"/>
      <c r="HY36" s="145"/>
      <c r="HZ36" s="145"/>
      <c r="IA36" s="145"/>
      <c r="IB36" s="145"/>
      <c r="IC36" s="145"/>
      <c r="ID36" s="145"/>
      <c r="IE36" s="145"/>
      <c r="IF36" s="145"/>
      <c r="IG36" s="145"/>
      <c r="IH36" s="145"/>
      <c r="II36" s="145"/>
      <c r="IJ36" s="145"/>
      <c r="IK36" s="145"/>
      <c r="IL36" s="145"/>
      <c r="IM36" s="145"/>
      <c r="IN36" s="145"/>
      <c r="IO36" s="145"/>
      <c r="IP36" s="145"/>
      <c r="IQ36" s="145"/>
      <c r="IR36" s="145"/>
      <c r="IS36" s="145"/>
      <c r="IT36" s="145"/>
      <c r="IU36" s="145"/>
      <c r="IV36" s="145"/>
    </row>
    <row r="37" spans="10:256" ht="30">
      <c r="J37" s="244"/>
      <c r="K37" s="244"/>
      <c r="N37" s="145"/>
      <c r="O37" s="145"/>
      <c r="P37" s="146"/>
      <c r="Q37" s="146"/>
      <c r="R37" s="146"/>
      <c r="S37" s="146"/>
      <c r="T37" s="146"/>
      <c r="U37" s="146"/>
      <c r="V37" s="146"/>
      <c r="W37" s="146"/>
      <c r="X37" s="146"/>
      <c r="Y37" s="146"/>
      <c r="Z37" s="146"/>
      <c r="AA37" s="146"/>
      <c r="AB37" s="146"/>
      <c r="AC37" s="146"/>
      <c r="AD37" s="146"/>
      <c r="AE37" s="146"/>
      <c r="AF37" s="146"/>
      <c r="AG37" s="146"/>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145"/>
      <c r="CI37" s="145"/>
      <c r="CJ37" s="145"/>
      <c r="CK37" s="145"/>
      <c r="CL37" s="145"/>
      <c r="CM37" s="145"/>
      <c r="CN37" s="145"/>
      <c r="CO37" s="145"/>
      <c r="CP37" s="145"/>
      <c r="CQ37" s="145"/>
      <c r="CR37" s="145"/>
      <c r="CS37" s="145"/>
      <c r="CT37" s="145"/>
      <c r="CU37" s="145"/>
      <c r="CV37" s="145"/>
      <c r="CW37" s="145"/>
      <c r="CX37" s="145"/>
      <c r="CY37" s="145"/>
      <c r="CZ37" s="145"/>
      <c r="DA37" s="145"/>
      <c r="DB37" s="145"/>
      <c r="DC37" s="145"/>
      <c r="DD37" s="145"/>
      <c r="DE37" s="145"/>
      <c r="DF37" s="145"/>
      <c r="DG37" s="145"/>
      <c r="DH37" s="145"/>
      <c r="DI37" s="145"/>
      <c r="DJ37" s="145"/>
      <c r="DK37" s="145"/>
      <c r="DL37" s="145"/>
      <c r="DM37" s="145"/>
      <c r="DN37" s="145"/>
      <c r="DO37" s="145"/>
      <c r="DP37" s="145"/>
      <c r="DQ37" s="145"/>
      <c r="DR37" s="145"/>
      <c r="DS37" s="145"/>
      <c r="DT37" s="145"/>
      <c r="DU37" s="145"/>
      <c r="DV37" s="145"/>
      <c r="DW37" s="145"/>
      <c r="DX37" s="145"/>
      <c r="DY37" s="145"/>
      <c r="DZ37" s="145"/>
      <c r="EA37" s="145"/>
      <c r="EB37" s="145"/>
      <c r="EC37" s="145"/>
      <c r="ED37" s="145"/>
      <c r="EE37" s="145"/>
      <c r="EF37" s="145"/>
      <c r="EG37" s="145"/>
      <c r="EH37" s="145"/>
      <c r="EI37" s="145"/>
      <c r="EJ37" s="145"/>
      <c r="EK37" s="145"/>
      <c r="EL37" s="145"/>
      <c r="EM37" s="145"/>
      <c r="EN37" s="145"/>
      <c r="EO37" s="145"/>
      <c r="EP37" s="145"/>
      <c r="EQ37" s="145"/>
      <c r="ER37" s="145"/>
      <c r="ES37" s="145"/>
      <c r="ET37" s="145"/>
      <c r="EU37" s="145"/>
      <c r="EV37" s="145"/>
      <c r="EW37" s="145"/>
      <c r="EX37" s="145"/>
      <c r="EY37" s="145"/>
      <c r="EZ37" s="145"/>
      <c r="FA37" s="145"/>
      <c r="FB37" s="145"/>
      <c r="FC37" s="145"/>
      <c r="FD37" s="145"/>
      <c r="FE37" s="145"/>
      <c r="FF37" s="145"/>
      <c r="FG37" s="145"/>
      <c r="FH37" s="145"/>
      <c r="FI37" s="145"/>
      <c r="FJ37" s="145"/>
      <c r="FK37" s="145"/>
      <c r="FL37" s="145"/>
      <c r="FM37" s="145"/>
      <c r="FN37" s="145"/>
      <c r="FO37" s="145"/>
      <c r="FP37" s="145"/>
      <c r="FQ37" s="145"/>
      <c r="FR37" s="145"/>
      <c r="FS37" s="145"/>
      <c r="FT37" s="145"/>
      <c r="FU37" s="145"/>
      <c r="FV37" s="145"/>
      <c r="FW37" s="145"/>
      <c r="FX37" s="145"/>
      <c r="FY37" s="145"/>
      <c r="FZ37" s="145"/>
      <c r="GA37" s="145"/>
      <c r="GB37" s="145"/>
      <c r="GC37" s="145"/>
      <c r="GD37" s="145"/>
      <c r="GE37" s="145"/>
      <c r="GF37" s="145"/>
      <c r="GG37" s="145"/>
      <c r="GH37" s="145"/>
      <c r="GI37" s="145"/>
      <c r="GJ37" s="145"/>
      <c r="GK37" s="145"/>
      <c r="GL37" s="145"/>
      <c r="GM37" s="145"/>
      <c r="GN37" s="145"/>
      <c r="GO37" s="145"/>
      <c r="GP37" s="145"/>
      <c r="GQ37" s="145"/>
      <c r="GR37" s="145"/>
      <c r="GS37" s="145"/>
      <c r="GT37" s="145"/>
      <c r="GU37" s="145"/>
      <c r="GV37" s="145"/>
      <c r="GW37" s="145"/>
      <c r="GX37" s="145"/>
      <c r="GY37" s="145"/>
      <c r="GZ37" s="145"/>
      <c r="HA37" s="145"/>
      <c r="HB37" s="145"/>
      <c r="HC37" s="145"/>
      <c r="HD37" s="145"/>
      <c r="HE37" s="145"/>
      <c r="HF37" s="145"/>
      <c r="HG37" s="145"/>
      <c r="HH37" s="145"/>
      <c r="HI37" s="145"/>
      <c r="HJ37" s="145"/>
      <c r="HK37" s="145"/>
      <c r="HL37" s="145"/>
      <c r="HM37" s="145"/>
      <c r="HN37" s="145"/>
      <c r="HO37" s="145"/>
      <c r="HP37" s="145"/>
      <c r="HQ37" s="145"/>
      <c r="HR37" s="145"/>
      <c r="HS37" s="145"/>
      <c r="HT37" s="145"/>
      <c r="HU37" s="145"/>
      <c r="HV37" s="145"/>
      <c r="HW37" s="145"/>
      <c r="HX37" s="145"/>
      <c r="HY37" s="145"/>
      <c r="HZ37" s="145"/>
      <c r="IA37" s="145"/>
      <c r="IB37" s="145"/>
      <c r="IC37" s="145"/>
      <c r="ID37" s="145"/>
      <c r="IE37" s="145"/>
      <c r="IF37" s="145"/>
      <c r="IG37" s="145"/>
      <c r="IH37" s="145"/>
      <c r="II37" s="145"/>
      <c r="IJ37" s="145"/>
      <c r="IK37" s="145"/>
      <c r="IL37" s="145"/>
      <c r="IM37" s="145"/>
      <c r="IN37" s="145"/>
      <c r="IO37" s="145"/>
      <c r="IP37" s="145"/>
      <c r="IQ37" s="145"/>
      <c r="IR37" s="145"/>
      <c r="IS37" s="145"/>
      <c r="IT37" s="145"/>
      <c r="IU37" s="145"/>
      <c r="IV37" s="145"/>
    </row>
    <row r="38" spans="10:256" ht="30">
      <c r="J38" s="244"/>
      <c r="K38" s="244"/>
      <c r="N38" s="145"/>
      <c r="O38" s="145"/>
      <c r="P38" s="146"/>
      <c r="Q38" s="146"/>
      <c r="R38" s="146"/>
      <c r="S38" s="146"/>
      <c r="T38" s="146"/>
      <c r="U38" s="146"/>
      <c r="V38" s="146"/>
      <c r="W38" s="146"/>
      <c r="X38" s="146"/>
      <c r="Y38" s="146"/>
      <c r="Z38" s="146"/>
      <c r="AA38" s="146"/>
      <c r="AB38" s="146"/>
      <c r="AC38" s="146"/>
      <c r="AD38" s="146"/>
      <c r="AE38" s="146"/>
      <c r="AF38" s="146"/>
      <c r="AG38" s="146"/>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5"/>
      <c r="DR38" s="145"/>
      <c r="DS38" s="145"/>
      <c r="DT38" s="145"/>
      <c r="DU38" s="145"/>
      <c r="DV38" s="145"/>
      <c r="DW38" s="145"/>
      <c r="DX38" s="145"/>
      <c r="DY38" s="145"/>
      <c r="DZ38" s="145"/>
      <c r="EA38" s="145"/>
      <c r="EB38" s="145"/>
      <c r="EC38" s="145"/>
      <c r="ED38" s="145"/>
      <c r="EE38" s="145"/>
      <c r="EF38" s="145"/>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5"/>
      <c r="FF38" s="145"/>
      <c r="FG38" s="145"/>
      <c r="FH38" s="145"/>
      <c r="FI38" s="145"/>
      <c r="FJ38" s="145"/>
      <c r="FK38" s="145"/>
      <c r="FL38" s="145"/>
      <c r="FM38" s="145"/>
      <c r="FN38" s="145"/>
      <c r="FO38" s="145"/>
      <c r="FP38" s="145"/>
      <c r="FQ38" s="145"/>
      <c r="FR38" s="145"/>
      <c r="FS38" s="145"/>
      <c r="FT38" s="145"/>
      <c r="FU38" s="145"/>
      <c r="FV38" s="145"/>
      <c r="FW38" s="145"/>
      <c r="FX38" s="145"/>
      <c r="FY38" s="145"/>
      <c r="FZ38" s="145"/>
      <c r="GA38" s="145"/>
      <c r="GB38" s="145"/>
      <c r="GC38" s="145"/>
      <c r="GD38" s="145"/>
      <c r="GE38" s="145"/>
      <c r="GF38" s="145"/>
      <c r="GG38" s="145"/>
      <c r="GH38" s="145"/>
      <c r="GI38" s="145"/>
      <c r="GJ38" s="145"/>
      <c r="GK38" s="145"/>
      <c r="GL38" s="145"/>
      <c r="GM38" s="145"/>
      <c r="GN38" s="145"/>
      <c r="GO38" s="145"/>
      <c r="GP38" s="145"/>
      <c r="GQ38" s="145"/>
      <c r="GR38" s="145"/>
      <c r="GS38" s="145"/>
      <c r="GT38" s="145"/>
      <c r="GU38" s="145"/>
      <c r="GV38" s="145"/>
      <c r="GW38" s="145"/>
      <c r="GX38" s="145"/>
      <c r="GY38" s="145"/>
      <c r="GZ38" s="145"/>
      <c r="HA38" s="145"/>
      <c r="HB38" s="145"/>
      <c r="HC38" s="145"/>
      <c r="HD38" s="145"/>
      <c r="HE38" s="145"/>
      <c r="HF38" s="145"/>
      <c r="HG38" s="145"/>
      <c r="HH38" s="145"/>
      <c r="HI38" s="145"/>
      <c r="HJ38" s="145"/>
      <c r="HK38" s="145"/>
      <c r="HL38" s="145"/>
      <c r="HM38" s="145"/>
      <c r="HN38" s="145"/>
      <c r="HO38" s="145"/>
      <c r="HP38" s="145"/>
      <c r="HQ38" s="145"/>
      <c r="HR38" s="145"/>
      <c r="HS38" s="145"/>
      <c r="HT38" s="145"/>
      <c r="HU38" s="145"/>
      <c r="HV38" s="145"/>
      <c r="HW38" s="145"/>
      <c r="HX38" s="145"/>
      <c r="HY38" s="145"/>
      <c r="HZ38" s="145"/>
      <c r="IA38" s="145"/>
      <c r="IB38" s="145"/>
      <c r="IC38" s="145"/>
      <c r="ID38" s="145"/>
      <c r="IE38" s="145"/>
      <c r="IF38" s="145"/>
      <c r="IG38" s="145"/>
      <c r="IH38" s="145"/>
      <c r="II38" s="145"/>
      <c r="IJ38" s="145"/>
      <c r="IK38" s="145"/>
      <c r="IL38" s="145"/>
      <c r="IM38" s="145"/>
      <c r="IN38" s="145"/>
      <c r="IO38" s="145"/>
      <c r="IP38" s="145"/>
      <c r="IQ38" s="145"/>
      <c r="IR38" s="145"/>
      <c r="IS38" s="145"/>
      <c r="IT38" s="145"/>
      <c r="IU38" s="145"/>
      <c r="IV38" s="145"/>
    </row>
    <row r="39" spans="10:256" ht="30">
      <c r="J39" s="244"/>
      <c r="K39" s="244"/>
      <c r="N39" s="145"/>
      <c r="O39" s="145"/>
      <c r="P39" s="146"/>
      <c r="Q39" s="146"/>
      <c r="R39" s="146"/>
      <c r="S39" s="146"/>
      <c r="T39" s="146"/>
      <c r="U39" s="146"/>
      <c r="V39" s="146"/>
      <c r="W39" s="146"/>
      <c r="X39" s="146"/>
      <c r="Y39" s="146"/>
      <c r="Z39" s="146"/>
      <c r="AA39" s="146"/>
      <c r="AB39" s="146"/>
      <c r="AC39" s="146"/>
      <c r="AD39" s="146"/>
      <c r="AE39" s="146"/>
      <c r="AF39" s="146"/>
      <c r="AG39" s="146"/>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5"/>
      <c r="CD39" s="145"/>
      <c r="CE39" s="145"/>
      <c r="CF39" s="145"/>
      <c r="CG39" s="145"/>
      <c r="CH39" s="145"/>
      <c r="CI39" s="145"/>
      <c r="CJ39" s="145"/>
      <c r="CK39" s="145"/>
      <c r="CL39" s="145"/>
      <c r="CM39" s="145"/>
      <c r="CN39" s="145"/>
      <c r="CO39" s="145"/>
      <c r="CP39" s="145"/>
      <c r="CQ39" s="145"/>
      <c r="CR39" s="145"/>
      <c r="CS39" s="145"/>
      <c r="CT39" s="145"/>
      <c r="CU39" s="145"/>
      <c r="CV39" s="145"/>
      <c r="CW39" s="145"/>
      <c r="CX39" s="145"/>
      <c r="CY39" s="145"/>
      <c r="CZ39" s="145"/>
      <c r="DA39" s="145"/>
      <c r="DB39" s="145"/>
      <c r="DC39" s="145"/>
      <c r="DD39" s="145"/>
      <c r="DE39" s="145"/>
      <c r="DF39" s="145"/>
      <c r="DG39" s="145"/>
      <c r="DH39" s="145"/>
      <c r="DI39" s="145"/>
      <c r="DJ39" s="145"/>
      <c r="DK39" s="145"/>
      <c r="DL39" s="145"/>
      <c r="DM39" s="145"/>
      <c r="DN39" s="145"/>
      <c r="DO39" s="145"/>
      <c r="DP39" s="145"/>
      <c r="DQ39" s="145"/>
      <c r="DR39" s="145"/>
      <c r="DS39" s="145"/>
      <c r="DT39" s="145"/>
      <c r="DU39" s="145"/>
      <c r="DV39" s="145"/>
      <c r="DW39" s="145"/>
      <c r="DX39" s="145"/>
      <c r="DY39" s="145"/>
      <c r="DZ39" s="145"/>
      <c r="EA39" s="145"/>
      <c r="EB39" s="145"/>
      <c r="EC39" s="145"/>
      <c r="ED39" s="145"/>
      <c r="EE39" s="145"/>
      <c r="EF39" s="145"/>
      <c r="EG39" s="145"/>
      <c r="EH39" s="145"/>
      <c r="EI39" s="145"/>
      <c r="EJ39" s="145"/>
      <c r="EK39" s="145"/>
      <c r="EL39" s="145"/>
      <c r="EM39" s="145"/>
      <c r="EN39" s="145"/>
      <c r="EO39" s="145"/>
      <c r="EP39" s="145"/>
      <c r="EQ39" s="145"/>
      <c r="ER39" s="145"/>
      <c r="ES39" s="145"/>
      <c r="ET39" s="145"/>
      <c r="EU39" s="145"/>
      <c r="EV39" s="145"/>
      <c r="EW39" s="145"/>
      <c r="EX39" s="145"/>
      <c r="EY39" s="145"/>
      <c r="EZ39" s="145"/>
      <c r="FA39" s="145"/>
      <c r="FB39" s="145"/>
      <c r="FC39" s="145"/>
      <c r="FD39" s="145"/>
      <c r="FE39" s="145"/>
      <c r="FF39" s="145"/>
      <c r="FG39" s="145"/>
      <c r="FH39" s="145"/>
      <c r="FI39" s="145"/>
      <c r="FJ39" s="145"/>
      <c r="FK39" s="145"/>
      <c r="FL39" s="145"/>
      <c r="FM39" s="145"/>
      <c r="FN39" s="145"/>
      <c r="FO39" s="145"/>
      <c r="FP39" s="145"/>
      <c r="FQ39" s="145"/>
      <c r="FR39" s="145"/>
      <c r="FS39" s="145"/>
      <c r="FT39" s="145"/>
      <c r="FU39" s="145"/>
      <c r="FV39" s="145"/>
      <c r="FW39" s="145"/>
      <c r="FX39" s="145"/>
      <c r="FY39" s="145"/>
      <c r="FZ39" s="145"/>
      <c r="GA39" s="145"/>
      <c r="GB39" s="145"/>
      <c r="GC39" s="145"/>
      <c r="GD39" s="145"/>
      <c r="GE39" s="145"/>
      <c r="GF39" s="145"/>
      <c r="GG39" s="145"/>
      <c r="GH39" s="145"/>
      <c r="GI39" s="145"/>
      <c r="GJ39" s="145"/>
      <c r="GK39" s="145"/>
      <c r="GL39" s="145"/>
      <c r="GM39" s="145"/>
      <c r="GN39" s="145"/>
      <c r="GO39" s="145"/>
      <c r="GP39" s="145"/>
      <c r="GQ39" s="145"/>
      <c r="GR39" s="145"/>
      <c r="GS39" s="145"/>
      <c r="GT39" s="145"/>
      <c r="GU39" s="145"/>
      <c r="GV39" s="145"/>
      <c r="GW39" s="145"/>
      <c r="GX39" s="145"/>
      <c r="GY39" s="145"/>
      <c r="GZ39" s="145"/>
      <c r="HA39" s="145"/>
      <c r="HB39" s="145"/>
      <c r="HC39" s="145"/>
      <c r="HD39" s="145"/>
      <c r="HE39" s="145"/>
      <c r="HF39" s="145"/>
      <c r="HG39" s="145"/>
      <c r="HH39" s="145"/>
      <c r="HI39" s="145"/>
      <c r="HJ39" s="145"/>
      <c r="HK39" s="145"/>
      <c r="HL39" s="145"/>
      <c r="HM39" s="145"/>
      <c r="HN39" s="145"/>
      <c r="HO39" s="145"/>
      <c r="HP39" s="145"/>
      <c r="HQ39" s="145"/>
      <c r="HR39" s="145"/>
      <c r="HS39" s="145"/>
      <c r="HT39" s="145"/>
      <c r="HU39" s="145"/>
      <c r="HV39" s="145"/>
      <c r="HW39" s="145"/>
      <c r="HX39" s="145"/>
      <c r="HY39" s="145"/>
      <c r="HZ39" s="145"/>
      <c r="IA39" s="145"/>
      <c r="IB39" s="145"/>
      <c r="IC39" s="145"/>
      <c r="ID39" s="145"/>
      <c r="IE39" s="145"/>
      <c r="IF39" s="145"/>
      <c r="IG39" s="145"/>
      <c r="IH39" s="145"/>
      <c r="II39" s="145"/>
      <c r="IJ39" s="145"/>
      <c r="IK39" s="145"/>
      <c r="IL39" s="145"/>
      <c r="IM39" s="145"/>
      <c r="IN39" s="145"/>
      <c r="IO39" s="145"/>
      <c r="IP39" s="145"/>
      <c r="IQ39" s="145"/>
      <c r="IR39" s="145"/>
      <c r="IS39" s="145"/>
      <c r="IT39" s="145"/>
      <c r="IU39" s="145"/>
      <c r="IV39" s="145"/>
    </row>
    <row r="40" spans="10:256" ht="30">
      <c r="J40" s="244"/>
      <c r="K40" s="244"/>
      <c r="N40" s="145"/>
      <c r="O40" s="145"/>
      <c r="P40" s="146"/>
      <c r="Q40" s="146"/>
      <c r="R40" s="146"/>
      <c r="S40" s="146"/>
      <c r="T40" s="146"/>
      <c r="U40" s="146"/>
      <c r="V40" s="146"/>
      <c r="W40" s="146"/>
      <c r="X40" s="146"/>
      <c r="Y40" s="146"/>
      <c r="Z40" s="146"/>
      <c r="AA40" s="146"/>
      <c r="AB40" s="146"/>
      <c r="AC40" s="146"/>
      <c r="AD40" s="146"/>
      <c r="AE40" s="146"/>
      <c r="AF40" s="146"/>
      <c r="AG40" s="146"/>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45"/>
      <c r="CM40" s="145"/>
      <c r="CN40" s="145"/>
      <c r="CO40" s="145"/>
      <c r="CP40" s="145"/>
      <c r="CQ40" s="145"/>
      <c r="CR40" s="145"/>
      <c r="CS40" s="145"/>
      <c r="CT40" s="145"/>
      <c r="CU40" s="145"/>
      <c r="CV40" s="145"/>
      <c r="CW40" s="145"/>
      <c r="CX40" s="145"/>
      <c r="CY40" s="145"/>
      <c r="CZ40" s="145"/>
      <c r="DA40" s="145"/>
      <c r="DB40" s="145"/>
      <c r="DC40" s="145"/>
      <c r="DD40" s="145"/>
      <c r="DE40" s="145"/>
      <c r="DF40" s="145"/>
      <c r="DG40" s="145"/>
      <c r="DH40" s="145"/>
      <c r="DI40" s="145"/>
      <c r="DJ40" s="145"/>
      <c r="DK40" s="145"/>
      <c r="DL40" s="145"/>
      <c r="DM40" s="145"/>
      <c r="DN40" s="145"/>
      <c r="DO40" s="145"/>
      <c r="DP40" s="145"/>
      <c r="DQ40" s="145"/>
      <c r="DR40" s="145"/>
      <c r="DS40" s="145"/>
      <c r="DT40" s="145"/>
      <c r="DU40" s="145"/>
      <c r="DV40" s="145"/>
      <c r="DW40" s="145"/>
      <c r="DX40" s="145"/>
      <c r="DY40" s="145"/>
      <c r="DZ40" s="145"/>
      <c r="EA40" s="145"/>
      <c r="EB40" s="145"/>
      <c r="EC40" s="145"/>
      <c r="ED40" s="145"/>
      <c r="EE40" s="145"/>
      <c r="EF40" s="145"/>
      <c r="EG40" s="145"/>
      <c r="EH40" s="145"/>
      <c r="EI40" s="145"/>
      <c r="EJ40" s="145"/>
      <c r="EK40" s="145"/>
      <c r="EL40" s="145"/>
      <c r="EM40" s="145"/>
      <c r="EN40" s="145"/>
      <c r="EO40" s="145"/>
      <c r="EP40" s="145"/>
      <c r="EQ40" s="145"/>
      <c r="ER40" s="145"/>
      <c r="ES40" s="145"/>
      <c r="ET40" s="145"/>
      <c r="EU40" s="145"/>
      <c r="EV40" s="145"/>
      <c r="EW40" s="145"/>
      <c r="EX40" s="145"/>
      <c r="EY40" s="145"/>
      <c r="EZ40" s="145"/>
      <c r="FA40" s="145"/>
      <c r="FB40" s="145"/>
      <c r="FC40" s="145"/>
      <c r="FD40" s="145"/>
      <c r="FE40" s="145"/>
      <c r="FF40" s="145"/>
      <c r="FG40" s="145"/>
      <c r="FH40" s="145"/>
      <c r="FI40" s="145"/>
      <c r="FJ40" s="145"/>
      <c r="FK40" s="145"/>
      <c r="FL40" s="145"/>
      <c r="FM40" s="145"/>
      <c r="FN40" s="145"/>
      <c r="FO40" s="145"/>
      <c r="FP40" s="145"/>
      <c r="FQ40" s="145"/>
      <c r="FR40" s="145"/>
      <c r="FS40" s="145"/>
      <c r="FT40" s="145"/>
      <c r="FU40" s="145"/>
      <c r="FV40" s="145"/>
      <c r="FW40" s="145"/>
      <c r="FX40" s="145"/>
      <c r="FY40" s="145"/>
      <c r="FZ40" s="145"/>
      <c r="GA40" s="145"/>
      <c r="GB40" s="145"/>
      <c r="GC40" s="145"/>
      <c r="GD40" s="145"/>
      <c r="GE40" s="145"/>
      <c r="GF40" s="145"/>
      <c r="GG40" s="145"/>
      <c r="GH40" s="145"/>
      <c r="GI40" s="145"/>
      <c r="GJ40" s="145"/>
      <c r="GK40" s="145"/>
      <c r="GL40" s="145"/>
      <c r="GM40" s="145"/>
      <c r="GN40" s="145"/>
      <c r="GO40" s="145"/>
      <c r="GP40" s="145"/>
      <c r="GQ40" s="145"/>
      <c r="GR40" s="145"/>
      <c r="GS40" s="145"/>
      <c r="GT40" s="145"/>
      <c r="GU40" s="145"/>
      <c r="GV40" s="145"/>
      <c r="GW40" s="145"/>
      <c r="GX40" s="145"/>
      <c r="GY40" s="145"/>
      <c r="GZ40" s="145"/>
      <c r="HA40" s="145"/>
      <c r="HB40" s="145"/>
      <c r="HC40" s="145"/>
      <c r="HD40" s="145"/>
      <c r="HE40" s="145"/>
      <c r="HF40" s="145"/>
      <c r="HG40" s="145"/>
      <c r="HH40" s="145"/>
      <c r="HI40" s="145"/>
      <c r="HJ40" s="145"/>
      <c r="HK40" s="145"/>
      <c r="HL40" s="145"/>
      <c r="HM40" s="145"/>
      <c r="HN40" s="145"/>
      <c r="HO40" s="145"/>
      <c r="HP40" s="145"/>
      <c r="HQ40" s="145"/>
      <c r="HR40" s="145"/>
      <c r="HS40" s="145"/>
      <c r="HT40" s="145"/>
      <c r="HU40" s="145"/>
      <c r="HV40" s="145"/>
      <c r="HW40" s="145"/>
      <c r="HX40" s="145"/>
      <c r="HY40" s="145"/>
      <c r="HZ40" s="145"/>
      <c r="IA40" s="145"/>
      <c r="IB40" s="145"/>
      <c r="IC40" s="145"/>
      <c r="ID40" s="145"/>
      <c r="IE40" s="145"/>
      <c r="IF40" s="145"/>
      <c r="IG40" s="145"/>
      <c r="IH40" s="145"/>
      <c r="II40" s="145"/>
      <c r="IJ40" s="145"/>
      <c r="IK40" s="145"/>
      <c r="IL40" s="145"/>
      <c r="IM40" s="145"/>
      <c r="IN40" s="145"/>
      <c r="IO40" s="145"/>
      <c r="IP40" s="145"/>
      <c r="IQ40" s="145"/>
      <c r="IR40" s="145"/>
      <c r="IS40" s="145"/>
      <c r="IT40" s="145"/>
      <c r="IU40" s="145"/>
      <c r="IV40" s="145"/>
    </row>
    <row r="41" spans="10:256" ht="30">
      <c r="J41" s="244"/>
      <c r="K41" s="244"/>
      <c r="N41" s="145"/>
      <c r="O41" s="145"/>
      <c r="P41" s="146"/>
      <c r="Q41" s="146"/>
      <c r="R41" s="146"/>
      <c r="S41" s="146"/>
      <c r="T41" s="146"/>
      <c r="U41" s="146"/>
      <c r="V41" s="146"/>
      <c r="W41" s="146"/>
      <c r="X41" s="146"/>
      <c r="Y41" s="146"/>
      <c r="Z41" s="146"/>
      <c r="AA41" s="146"/>
      <c r="AB41" s="146"/>
      <c r="AC41" s="146"/>
      <c r="AD41" s="146"/>
      <c r="AE41" s="146"/>
      <c r="AF41" s="146"/>
      <c r="AG41" s="146"/>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c r="BZ41" s="145"/>
      <c r="CA41" s="145"/>
      <c r="CB41" s="145"/>
      <c r="CC41" s="145"/>
      <c r="CD41" s="145"/>
      <c r="CE41" s="145"/>
      <c r="CF41" s="145"/>
      <c r="CG41" s="145"/>
      <c r="CH41" s="145"/>
      <c r="CI41" s="145"/>
      <c r="CJ41" s="145"/>
      <c r="CK41" s="145"/>
      <c r="CL41" s="145"/>
      <c r="CM41" s="145"/>
      <c r="CN41" s="145"/>
      <c r="CO41" s="145"/>
      <c r="CP41" s="145"/>
      <c r="CQ41" s="145"/>
      <c r="CR41" s="145"/>
      <c r="CS41" s="145"/>
      <c r="CT41" s="145"/>
      <c r="CU41" s="145"/>
      <c r="CV41" s="145"/>
      <c r="CW41" s="145"/>
      <c r="CX41" s="145"/>
      <c r="CY41" s="145"/>
      <c r="CZ41" s="145"/>
      <c r="DA41" s="145"/>
      <c r="DB41" s="145"/>
      <c r="DC41" s="145"/>
      <c r="DD41" s="145"/>
      <c r="DE41" s="145"/>
      <c r="DF41" s="145"/>
      <c r="DG41" s="145"/>
      <c r="DH41" s="145"/>
      <c r="DI41" s="145"/>
      <c r="DJ41" s="145"/>
      <c r="DK41" s="145"/>
      <c r="DL41" s="145"/>
      <c r="DM41" s="145"/>
      <c r="DN41" s="145"/>
      <c r="DO41" s="145"/>
      <c r="DP41" s="145"/>
      <c r="DQ41" s="145"/>
      <c r="DR41" s="145"/>
      <c r="DS41" s="145"/>
      <c r="DT41" s="145"/>
      <c r="DU41" s="145"/>
      <c r="DV41" s="145"/>
      <c r="DW41" s="145"/>
      <c r="DX41" s="145"/>
      <c r="DY41" s="145"/>
      <c r="DZ41" s="145"/>
      <c r="EA41" s="145"/>
      <c r="EB41" s="145"/>
      <c r="EC41" s="145"/>
      <c r="ED41" s="145"/>
      <c r="EE41" s="145"/>
      <c r="EF41" s="145"/>
      <c r="EG41" s="145"/>
      <c r="EH41" s="145"/>
      <c r="EI41" s="145"/>
      <c r="EJ41" s="145"/>
      <c r="EK41" s="145"/>
      <c r="EL41" s="145"/>
      <c r="EM41" s="145"/>
      <c r="EN41" s="145"/>
      <c r="EO41" s="145"/>
      <c r="EP41" s="145"/>
      <c r="EQ41" s="145"/>
      <c r="ER41" s="145"/>
      <c r="ES41" s="145"/>
      <c r="ET41" s="145"/>
      <c r="EU41" s="145"/>
      <c r="EV41" s="145"/>
      <c r="EW41" s="145"/>
      <c r="EX41" s="145"/>
      <c r="EY41" s="145"/>
      <c r="EZ41" s="145"/>
      <c r="FA41" s="145"/>
      <c r="FB41" s="145"/>
      <c r="FC41" s="145"/>
      <c r="FD41" s="145"/>
      <c r="FE41" s="145"/>
      <c r="FF41" s="145"/>
      <c r="FG41" s="145"/>
      <c r="FH41" s="145"/>
      <c r="FI41" s="145"/>
      <c r="FJ41" s="145"/>
      <c r="FK41" s="145"/>
      <c r="FL41" s="145"/>
      <c r="FM41" s="145"/>
      <c r="FN41" s="145"/>
      <c r="FO41" s="145"/>
      <c r="FP41" s="145"/>
      <c r="FQ41" s="145"/>
      <c r="FR41" s="145"/>
      <c r="FS41" s="145"/>
      <c r="FT41" s="145"/>
      <c r="FU41" s="145"/>
      <c r="FV41" s="145"/>
      <c r="FW41" s="145"/>
      <c r="FX41" s="145"/>
      <c r="FY41" s="145"/>
      <c r="FZ41" s="145"/>
      <c r="GA41" s="145"/>
      <c r="GB41" s="145"/>
      <c r="GC41" s="145"/>
      <c r="GD41" s="145"/>
      <c r="GE41" s="145"/>
      <c r="GF41" s="145"/>
      <c r="GG41" s="145"/>
      <c r="GH41" s="145"/>
      <c r="GI41" s="145"/>
      <c r="GJ41" s="145"/>
      <c r="GK41" s="145"/>
      <c r="GL41" s="145"/>
      <c r="GM41" s="145"/>
      <c r="GN41" s="145"/>
      <c r="GO41" s="145"/>
      <c r="GP41" s="145"/>
      <c r="GQ41" s="145"/>
      <c r="GR41" s="145"/>
      <c r="GS41" s="145"/>
      <c r="GT41" s="145"/>
      <c r="GU41" s="145"/>
      <c r="GV41" s="145"/>
      <c r="GW41" s="145"/>
      <c r="GX41" s="145"/>
      <c r="GY41" s="145"/>
      <c r="GZ41" s="145"/>
      <c r="HA41" s="145"/>
      <c r="HB41" s="145"/>
      <c r="HC41" s="145"/>
      <c r="HD41" s="145"/>
      <c r="HE41" s="145"/>
      <c r="HF41" s="145"/>
      <c r="HG41" s="145"/>
      <c r="HH41" s="145"/>
      <c r="HI41" s="145"/>
      <c r="HJ41" s="145"/>
      <c r="HK41" s="145"/>
      <c r="HL41" s="145"/>
      <c r="HM41" s="145"/>
      <c r="HN41" s="145"/>
      <c r="HO41" s="145"/>
      <c r="HP41" s="145"/>
      <c r="HQ41" s="145"/>
      <c r="HR41" s="145"/>
      <c r="HS41" s="145"/>
      <c r="HT41" s="145"/>
      <c r="HU41" s="145"/>
      <c r="HV41" s="145"/>
      <c r="HW41" s="145"/>
      <c r="HX41" s="145"/>
      <c r="HY41" s="145"/>
      <c r="HZ41" s="145"/>
      <c r="IA41" s="145"/>
      <c r="IB41" s="145"/>
      <c r="IC41" s="145"/>
      <c r="ID41" s="145"/>
      <c r="IE41" s="145"/>
      <c r="IF41" s="145"/>
      <c r="IG41" s="145"/>
      <c r="IH41" s="145"/>
      <c r="II41" s="145"/>
      <c r="IJ41" s="145"/>
      <c r="IK41" s="145"/>
      <c r="IL41" s="145"/>
      <c r="IM41" s="145"/>
      <c r="IN41" s="145"/>
      <c r="IO41" s="145"/>
      <c r="IP41" s="145"/>
      <c r="IQ41" s="145"/>
      <c r="IR41" s="145"/>
      <c r="IS41" s="145"/>
      <c r="IT41" s="145"/>
      <c r="IU41" s="145"/>
      <c r="IV41" s="145"/>
    </row>
    <row r="42" spans="10:256" ht="30">
      <c r="J42" s="244"/>
      <c r="K42" s="244"/>
      <c r="N42" s="145"/>
      <c r="O42" s="145"/>
      <c r="P42" s="146"/>
      <c r="Q42" s="146"/>
      <c r="R42" s="146"/>
      <c r="S42" s="146"/>
      <c r="T42" s="146"/>
      <c r="U42" s="146"/>
      <c r="V42" s="146"/>
      <c r="W42" s="146"/>
      <c r="X42" s="146"/>
      <c r="Y42" s="146"/>
      <c r="Z42" s="146"/>
      <c r="AA42" s="146"/>
      <c r="AB42" s="146"/>
      <c r="AC42" s="146"/>
      <c r="AD42" s="146"/>
      <c r="AE42" s="146"/>
      <c r="AF42" s="146"/>
      <c r="AG42" s="146"/>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5"/>
      <c r="BY42" s="145"/>
      <c r="BZ42" s="145"/>
      <c r="CA42" s="145"/>
      <c r="CB42" s="145"/>
      <c r="CC42" s="145"/>
      <c r="CD42" s="145"/>
      <c r="CE42" s="145"/>
      <c r="CF42" s="145"/>
      <c r="CG42" s="145"/>
      <c r="CH42" s="145"/>
      <c r="CI42" s="145"/>
      <c r="CJ42" s="145"/>
      <c r="CK42" s="145"/>
      <c r="CL42" s="145"/>
      <c r="CM42" s="145"/>
      <c r="CN42" s="145"/>
      <c r="CO42" s="145"/>
      <c r="CP42" s="145"/>
      <c r="CQ42" s="145"/>
      <c r="CR42" s="145"/>
      <c r="CS42" s="145"/>
      <c r="CT42" s="145"/>
      <c r="CU42" s="145"/>
      <c r="CV42" s="145"/>
      <c r="CW42" s="145"/>
      <c r="CX42" s="145"/>
      <c r="CY42" s="145"/>
      <c r="CZ42" s="145"/>
      <c r="DA42" s="145"/>
      <c r="DB42" s="145"/>
      <c r="DC42" s="145"/>
      <c r="DD42" s="145"/>
      <c r="DE42" s="145"/>
      <c r="DF42" s="145"/>
      <c r="DG42" s="145"/>
      <c r="DH42" s="145"/>
      <c r="DI42" s="145"/>
      <c r="DJ42" s="145"/>
      <c r="DK42" s="145"/>
      <c r="DL42" s="145"/>
      <c r="DM42" s="145"/>
      <c r="DN42" s="145"/>
      <c r="DO42" s="145"/>
      <c r="DP42" s="145"/>
      <c r="DQ42" s="145"/>
      <c r="DR42" s="145"/>
      <c r="DS42" s="145"/>
      <c r="DT42" s="145"/>
      <c r="DU42" s="145"/>
      <c r="DV42" s="145"/>
      <c r="DW42" s="145"/>
      <c r="DX42" s="145"/>
      <c r="DY42" s="145"/>
      <c r="DZ42" s="145"/>
      <c r="EA42" s="145"/>
      <c r="EB42" s="145"/>
      <c r="EC42" s="145"/>
      <c r="ED42" s="145"/>
      <c r="EE42" s="145"/>
      <c r="EF42" s="145"/>
      <c r="EG42" s="145"/>
      <c r="EH42" s="145"/>
      <c r="EI42" s="145"/>
      <c r="EJ42" s="145"/>
      <c r="EK42" s="145"/>
      <c r="EL42" s="145"/>
      <c r="EM42" s="145"/>
      <c r="EN42" s="145"/>
      <c r="EO42" s="145"/>
      <c r="EP42" s="145"/>
      <c r="EQ42" s="145"/>
      <c r="ER42" s="145"/>
      <c r="ES42" s="145"/>
      <c r="ET42" s="145"/>
      <c r="EU42" s="145"/>
      <c r="EV42" s="145"/>
      <c r="EW42" s="145"/>
      <c r="EX42" s="145"/>
      <c r="EY42" s="145"/>
      <c r="EZ42" s="145"/>
      <c r="FA42" s="145"/>
      <c r="FB42" s="145"/>
      <c r="FC42" s="145"/>
      <c r="FD42" s="145"/>
      <c r="FE42" s="145"/>
      <c r="FF42" s="145"/>
      <c r="FG42" s="145"/>
      <c r="FH42" s="145"/>
      <c r="FI42" s="145"/>
      <c r="FJ42" s="145"/>
      <c r="FK42" s="145"/>
      <c r="FL42" s="145"/>
      <c r="FM42" s="145"/>
      <c r="FN42" s="145"/>
      <c r="FO42" s="145"/>
      <c r="FP42" s="145"/>
      <c r="FQ42" s="145"/>
      <c r="FR42" s="145"/>
      <c r="FS42" s="145"/>
      <c r="FT42" s="145"/>
      <c r="FU42" s="145"/>
      <c r="FV42" s="145"/>
      <c r="FW42" s="145"/>
      <c r="FX42" s="145"/>
      <c r="FY42" s="145"/>
      <c r="FZ42" s="145"/>
      <c r="GA42" s="145"/>
      <c r="GB42" s="145"/>
      <c r="GC42" s="145"/>
      <c r="GD42" s="145"/>
      <c r="GE42" s="145"/>
      <c r="GF42" s="145"/>
      <c r="GG42" s="145"/>
      <c r="GH42" s="145"/>
      <c r="GI42" s="145"/>
      <c r="GJ42" s="145"/>
      <c r="GK42" s="145"/>
      <c r="GL42" s="145"/>
      <c r="GM42" s="145"/>
      <c r="GN42" s="145"/>
      <c r="GO42" s="145"/>
      <c r="GP42" s="145"/>
      <c r="GQ42" s="145"/>
      <c r="GR42" s="145"/>
      <c r="GS42" s="145"/>
      <c r="GT42" s="145"/>
      <c r="GU42" s="145"/>
      <c r="GV42" s="145"/>
      <c r="GW42" s="145"/>
      <c r="GX42" s="145"/>
      <c r="GY42" s="145"/>
      <c r="GZ42" s="145"/>
      <c r="HA42" s="145"/>
      <c r="HB42" s="145"/>
      <c r="HC42" s="145"/>
      <c r="HD42" s="145"/>
      <c r="HE42" s="145"/>
      <c r="HF42" s="145"/>
      <c r="HG42" s="145"/>
      <c r="HH42" s="145"/>
      <c r="HI42" s="145"/>
      <c r="HJ42" s="145"/>
      <c r="HK42" s="145"/>
      <c r="HL42" s="145"/>
      <c r="HM42" s="145"/>
      <c r="HN42" s="145"/>
      <c r="HO42" s="145"/>
      <c r="HP42" s="145"/>
      <c r="HQ42" s="145"/>
      <c r="HR42" s="145"/>
      <c r="HS42" s="145"/>
      <c r="HT42" s="145"/>
      <c r="HU42" s="145"/>
      <c r="HV42" s="145"/>
      <c r="HW42" s="145"/>
      <c r="HX42" s="145"/>
      <c r="HY42" s="145"/>
      <c r="HZ42" s="145"/>
      <c r="IA42" s="145"/>
      <c r="IB42" s="145"/>
      <c r="IC42" s="145"/>
      <c r="ID42" s="145"/>
      <c r="IE42" s="145"/>
      <c r="IF42" s="145"/>
      <c r="IG42" s="145"/>
      <c r="IH42" s="145"/>
      <c r="II42" s="145"/>
      <c r="IJ42" s="145"/>
      <c r="IK42" s="145"/>
      <c r="IL42" s="145"/>
      <c r="IM42" s="145"/>
      <c r="IN42" s="145"/>
      <c r="IO42" s="145"/>
      <c r="IP42" s="145"/>
      <c r="IQ42" s="145"/>
      <c r="IR42" s="145"/>
      <c r="IS42" s="145"/>
      <c r="IT42" s="145"/>
      <c r="IU42" s="145"/>
      <c r="IV42" s="145"/>
    </row>
    <row r="43" spans="10:21" ht="30">
      <c r="J43" s="244"/>
      <c r="K43" s="244"/>
      <c r="N43" s="245"/>
      <c r="O43" s="245"/>
      <c r="P43" s="246"/>
      <c r="Q43" s="246"/>
      <c r="R43" s="246"/>
      <c r="S43" s="246"/>
      <c r="T43" s="246"/>
      <c r="U43" s="246"/>
    </row>
    <row r="44" spans="10:21" ht="30">
      <c r="J44" s="244"/>
      <c r="K44" s="244"/>
      <c r="N44" s="245"/>
      <c r="O44" s="245"/>
      <c r="P44" s="246"/>
      <c r="Q44" s="246"/>
      <c r="R44" s="246"/>
      <c r="S44" s="246"/>
      <c r="T44" s="246"/>
      <c r="U44" s="246"/>
    </row>
    <row r="45" spans="10:21" ht="30">
      <c r="J45" s="244"/>
      <c r="K45" s="244"/>
      <c r="N45" s="245"/>
      <c r="O45" s="245"/>
      <c r="P45" s="246"/>
      <c r="Q45" s="246"/>
      <c r="R45" s="246"/>
      <c r="S45" s="246"/>
      <c r="T45" s="246"/>
      <c r="U45" s="246"/>
    </row>
    <row r="46" spans="10:21" ht="30">
      <c r="J46" s="244"/>
      <c r="K46" s="244"/>
      <c r="N46" s="245"/>
      <c r="O46" s="245"/>
      <c r="P46" s="246"/>
      <c r="Q46" s="246"/>
      <c r="R46" s="246"/>
      <c r="S46" s="246"/>
      <c r="T46" s="246"/>
      <c r="U46" s="246"/>
    </row>
    <row r="47" spans="10:21" ht="30">
      <c r="J47" s="244"/>
      <c r="K47" s="244"/>
      <c r="N47" s="245"/>
      <c r="O47" s="245"/>
      <c r="P47" s="246"/>
      <c r="Q47" s="246"/>
      <c r="R47" s="246"/>
      <c r="S47" s="246"/>
      <c r="T47" s="246"/>
      <c r="U47" s="246"/>
    </row>
    <row r="48" spans="10:21" ht="30">
      <c r="J48" s="244"/>
      <c r="K48" s="244"/>
      <c r="N48" s="245"/>
      <c r="O48" s="245"/>
      <c r="P48" s="246"/>
      <c r="Q48" s="246"/>
      <c r="R48" s="246"/>
      <c r="S48" s="246"/>
      <c r="T48" s="246"/>
      <c r="U48" s="246"/>
    </row>
    <row r="49" spans="10:21" ht="30">
      <c r="J49" s="244"/>
      <c r="K49" s="244"/>
      <c r="N49" s="245"/>
      <c r="O49" s="245"/>
      <c r="P49" s="246"/>
      <c r="Q49" s="246"/>
      <c r="R49" s="246"/>
      <c r="S49" s="246"/>
      <c r="T49" s="246"/>
      <c r="U49" s="246"/>
    </row>
    <row r="50" spans="10:21" ht="30">
      <c r="J50" s="244"/>
      <c r="K50" s="244"/>
      <c r="N50" s="245"/>
      <c r="O50" s="245"/>
      <c r="P50" s="246"/>
      <c r="Q50" s="246"/>
      <c r="R50" s="246"/>
      <c r="S50" s="246"/>
      <c r="T50" s="246"/>
      <c r="U50" s="246"/>
    </row>
    <row r="51" spans="10:21" ht="30">
      <c r="J51" s="244"/>
      <c r="K51" s="244"/>
      <c r="N51" s="245"/>
      <c r="O51" s="245"/>
      <c r="P51" s="246"/>
      <c r="Q51" s="246"/>
      <c r="R51" s="246"/>
      <c r="S51" s="246"/>
      <c r="T51" s="246"/>
      <c r="U51" s="246"/>
    </row>
    <row r="52" spans="10:21" ht="30">
      <c r="J52" s="244"/>
      <c r="K52" s="244"/>
      <c r="N52" s="245"/>
      <c r="O52" s="245"/>
      <c r="P52" s="246"/>
      <c r="Q52" s="246"/>
      <c r="R52" s="246"/>
      <c r="S52" s="246"/>
      <c r="T52" s="246"/>
      <c r="U52" s="246"/>
    </row>
    <row r="53" spans="10:21" ht="30">
      <c r="J53" s="244"/>
      <c r="K53" s="244"/>
      <c r="N53" s="245"/>
      <c r="O53" s="245"/>
      <c r="P53" s="246"/>
      <c r="Q53" s="246"/>
      <c r="R53" s="246"/>
      <c r="S53" s="246"/>
      <c r="T53" s="246"/>
      <c r="U53" s="246"/>
    </row>
    <row r="54" spans="10:21" ht="30">
      <c r="J54" s="244"/>
      <c r="K54" s="244"/>
      <c r="N54" s="245"/>
      <c r="O54" s="245"/>
      <c r="P54" s="246"/>
      <c r="Q54" s="246"/>
      <c r="R54" s="246"/>
      <c r="S54" s="246"/>
      <c r="T54" s="246"/>
      <c r="U54" s="246"/>
    </row>
    <row r="55" spans="10:21" ht="30">
      <c r="J55" s="244"/>
      <c r="K55" s="244"/>
      <c r="N55" s="245"/>
      <c r="O55" s="245"/>
      <c r="P55" s="246"/>
      <c r="Q55" s="246"/>
      <c r="R55" s="246"/>
      <c r="S55" s="246"/>
      <c r="T55" s="246"/>
      <c r="U55" s="246"/>
    </row>
    <row r="56" spans="10:21" ht="30">
      <c r="J56" s="244"/>
      <c r="K56" s="244"/>
      <c r="N56" s="245"/>
      <c r="O56" s="245"/>
      <c r="P56" s="246"/>
      <c r="Q56" s="246"/>
      <c r="R56" s="246"/>
      <c r="S56" s="246"/>
      <c r="T56" s="246"/>
      <c r="U56" s="246"/>
    </row>
    <row r="57" spans="10:21" ht="30">
      <c r="J57" s="244"/>
      <c r="K57" s="244"/>
      <c r="N57" s="245"/>
      <c r="O57" s="245"/>
      <c r="P57" s="246"/>
      <c r="Q57" s="246"/>
      <c r="R57" s="246"/>
      <c r="S57" s="246"/>
      <c r="T57" s="246"/>
      <c r="U57" s="246"/>
    </row>
    <row r="58" spans="10:21" ht="30">
      <c r="J58" s="244"/>
      <c r="K58" s="244"/>
      <c r="N58" s="245"/>
      <c r="O58" s="245"/>
      <c r="P58" s="246"/>
      <c r="Q58" s="246"/>
      <c r="R58" s="246"/>
      <c r="S58" s="246"/>
      <c r="T58" s="246"/>
      <c r="U58" s="246"/>
    </row>
    <row r="59" spans="10:21" ht="30">
      <c r="J59" s="244"/>
      <c r="K59" s="244"/>
      <c r="N59" s="245"/>
      <c r="O59" s="245"/>
      <c r="P59" s="246"/>
      <c r="Q59" s="246"/>
      <c r="R59" s="246"/>
      <c r="S59" s="246"/>
      <c r="T59" s="246"/>
      <c r="U59" s="246"/>
    </row>
    <row r="60" spans="10:21" ht="30">
      <c r="J60" s="244"/>
      <c r="K60" s="244"/>
      <c r="N60" s="245"/>
      <c r="O60" s="245"/>
      <c r="P60" s="246"/>
      <c r="Q60" s="246"/>
      <c r="R60" s="246"/>
      <c r="S60" s="246"/>
      <c r="T60" s="246"/>
      <c r="U60" s="246"/>
    </row>
    <row r="61" spans="10:21" ht="30">
      <c r="J61" s="244"/>
      <c r="K61" s="244"/>
      <c r="N61" s="245"/>
      <c r="O61" s="245"/>
      <c r="P61" s="246"/>
      <c r="Q61" s="246"/>
      <c r="R61" s="246"/>
      <c r="S61" s="246"/>
      <c r="T61" s="246"/>
      <c r="U61" s="246"/>
    </row>
    <row r="62" spans="10:21" ht="30">
      <c r="J62" s="244"/>
      <c r="K62" s="244"/>
      <c r="N62" s="245"/>
      <c r="O62" s="245"/>
      <c r="P62" s="246"/>
      <c r="Q62" s="246"/>
      <c r="R62" s="246"/>
      <c r="S62" s="246"/>
      <c r="T62" s="246"/>
      <c r="U62" s="246"/>
    </row>
    <row r="63" spans="10:21" ht="30">
      <c r="J63" s="244"/>
      <c r="K63" s="244"/>
      <c r="N63" s="245"/>
      <c r="O63" s="245"/>
      <c r="P63" s="246"/>
      <c r="Q63" s="246"/>
      <c r="R63" s="246"/>
      <c r="S63" s="246"/>
      <c r="T63" s="246"/>
      <c r="U63" s="246"/>
    </row>
    <row r="64" spans="10:21" ht="30">
      <c r="J64" s="244"/>
      <c r="K64" s="244"/>
      <c r="N64" s="245"/>
      <c r="O64" s="245"/>
      <c r="P64" s="246"/>
      <c r="Q64" s="246"/>
      <c r="R64" s="246"/>
      <c r="S64" s="246"/>
      <c r="T64" s="246"/>
      <c r="U64" s="246"/>
    </row>
    <row r="65" spans="10:21" ht="30">
      <c r="J65" s="244"/>
      <c r="K65" s="244"/>
      <c r="N65" s="245"/>
      <c r="O65" s="245"/>
      <c r="P65" s="246"/>
      <c r="Q65" s="246"/>
      <c r="R65" s="246"/>
      <c r="S65" s="246"/>
      <c r="T65" s="246"/>
      <c r="U65" s="246"/>
    </row>
    <row r="66" spans="10:21" ht="30">
      <c r="J66" s="244"/>
      <c r="K66" s="244"/>
      <c r="N66" s="245"/>
      <c r="O66" s="245"/>
      <c r="P66" s="246"/>
      <c r="Q66" s="246"/>
      <c r="R66" s="246"/>
      <c r="S66" s="246"/>
      <c r="T66" s="246"/>
      <c r="U66" s="246"/>
    </row>
    <row r="67" spans="10:21" ht="30">
      <c r="J67" s="244"/>
      <c r="K67" s="244"/>
      <c r="N67" s="245"/>
      <c r="O67" s="245"/>
      <c r="P67" s="246"/>
      <c r="Q67" s="246"/>
      <c r="R67" s="246"/>
      <c r="S67" s="246"/>
      <c r="T67" s="246"/>
      <c r="U67" s="246"/>
    </row>
    <row r="68" spans="10:21" ht="30">
      <c r="J68" s="244"/>
      <c r="K68" s="244"/>
      <c r="N68" s="245"/>
      <c r="O68" s="245"/>
      <c r="P68" s="246"/>
      <c r="Q68" s="246"/>
      <c r="R68" s="246"/>
      <c r="S68" s="246"/>
      <c r="T68" s="246"/>
      <c r="U68" s="246"/>
    </row>
    <row r="69" spans="10:21" ht="30">
      <c r="J69" s="244"/>
      <c r="K69" s="244"/>
      <c r="N69" s="245"/>
      <c r="O69" s="245"/>
      <c r="P69" s="246"/>
      <c r="Q69" s="246"/>
      <c r="R69" s="246"/>
      <c r="S69" s="246"/>
      <c r="T69" s="246"/>
      <c r="U69" s="246"/>
    </row>
    <row r="70" spans="10:21" ht="30">
      <c r="J70" s="244"/>
      <c r="K70" s="244"/>
      <c r="N70" s="245"/>
      <c r="O70" s="245"/>
      <c r="P70" s="246"/>
      <c r="Q70" s="246"/>
      <c r="R70" s="246"/>
      <c r="S70" s="246"/>
      <c r="T70" s="246"/>
      <c r="U70" s="246"/>
    </row>
    <row r="71" spans="10:21" ht="30">
      <c r="J71" s="244"/>
      <c r="K71" s="244"/>
      <c r="N71" s="245"/>
      <c r="O71" s="245"/>
      <c r="P71" s="246"/>
      <c r="Q71" s="246"/>
      <c r="R71" s="246"/>
      <c r="S71" s="246"/>
      <c r="T71" s="246"/>
      <c r="U71" s="246"/>
    </row>
    <row r="72" spans="10:21" ht="30">
      <c r="J72" s="244"/>
      <c r="K72" s="244"/>
      <c r="N72" s="245"/>
      <c r="O72" s="245"/>
      <c r="P72" s="246"/>
      <c r="Q72" s="246"/>
      <c r="R72" s="246"/>
      <c r="S72" s="246"/>
      <c r="T72" s="246"/>
      <c r="U72" s="246"/>
    </row>
    <row r="73" spans="10:21" ht="30">
      <c r="J73" s="244"/>
      <c r="K73" s="244"/>
      <c r="N73" s="245"/>
      <c r="O73" s="245"/>
      <c r="P73" s="246"/>
      <c r="Q73" s="246"/>
      <c r="R73" s="246"/>
      <c r="S73" s="246"/>
      <c r="T73" s="246"/>
      <c r="U73" s="246"/>
    </row>
    <row r="74" spans="10:21" ht="30">
      <c r="J74" s="244"/>
      <c r="K74" s="244"/>
      <c r="N74" s="245"/>
      <c r="O74" s="245"/>
      <c r="P74" s="246"/>
      <c r="Q74" s="246"/>
      <c r="R74" s="246"/>
      <c r="S74" s="246"/>
      <c r="T74" s="246"/>
      <c r="U74" s="246"/>
    </row>
    <row r="75" spans="10:21" ht="30">
      <c r="J75" s="244"/>
      <c r="K75" s="244"/>
      <c r="N75" s="245"/>
      <c r="O75" s="245"/>
      <c r="P75" s="246"/>
      <c r="Q75" s="246"/>
      <c r="R75" s="246"/>
      <c r="S75" s="246"/>
      <c r="T75" s="246"/>
      <c r="U75" s="246"/>
    </row>
    <row r="76" spans="10:21" ht="30">
      <c r="J76" s="244"/>
      <c r="K76" s="244"/>
      <c r="N76" s="245"/>
      <c r="O76" s="245"/>
      <c r="P76" s="246"/>
      <c r="Q76" s="246"/>
      <c r="R76" s="246"/>
      <c r="S76" s="246"/>
      <c r="T76" s="246"/>
      <c r="U76" s="246"/>
    </row>
    <row r="77" spans="10:21" ht="30">
      <c r="J77" s="244"/>
      <c r="K77" s="244"/>
      <c r="N77" s="245"/>
      <c r="O77" s="245"/>
      <c r="P77" s="246"/>
      <c r="Q77" s="246"/>
      <c r="R77" s="246"/>
      <c r="S77" s="246"/>
      <c r="T77" s="246"/>
      <c r="U77" s="246"/>
    </row>
    <row r="78" spans="10:21" ht="30">
      <c r="J78" s="244"/>
      <c r="K78" s="244"/>
      <c r="N78" s="245"/>
      <c r="O78" s="245"/>
      <c r="P78" s="246"/>
      <c r="Q78" s="246"/>
      <c r="R78" s="246"/>
      <c r="S78" s="246"/>
      <c r="T78" s="246"/>
      <c r="U78" s="246"/>
    </row>
    <row r="79" spans="10:21" ht="30">
      <c r="J79" s="244"/>
      <c r="K79" s="244"/>
      <c r="N79" s="245"/>
      <c r="O79" s="245"/>
      <c r="P79" s="246"/>
      <c r="Q79" s="246"/>
      <c r="R79" s="246"/>
      <c r="S79" s="246"/>
      <c r="T79" s="246"/>
      <c r="U79" s="246"/>
    </row>
    <row r="80" spans="10:21" ht="30">
      <c r="J80" s="244"/>
      <c r="K80" s="244"/>
      <c r="N80" s="245"/>
      <c r="O80" s="245"/>
      <c r="P80" s="246"/>
      <c r="Q80" s="246"/>
      <c r="R80" s="246"/>
      <c r="S80" s="246"/>
      <c r="T80" s="246"/>
      <c r="U80" s="246"/>
    </row>
    <row r="81" spans="10:21" ht="30">
      <c r="J81" s="244"/>
      <c r="K81" s="244"/>
      <c r="N81" s="245"/>
      <c r="O81" s="245"/>
      <c r="P81" s="246"/>
      <c r="Q81" s="246"/>
      <c r="R81" s="246"/>
      <c r="S81" s="246"/>
      <c r="T81" s="246"/>
      <c r="U81" s="246"/>
    </row>
    <row r="82" spans="10:21" ht="30">
      <c r="J82" s="244"/>
      <c r="K82" s="244"/>
      <c r="N82" s="245"/>
      <c r="O82" s="245"/>
      <c r="P82" s="246"/>
      <c r="Q82" s="246"/>
      <c r="R82" s="246"/>
      <c r="S82" s="246"/>
      <c r="T82" s="246"/>
      <c r="U82" s="246"/>
    </row>
    <row r="83" spans="10:21" ht="30">
      <c r="J83" s="244"/>
      <c r="K83" s="244"/>
      <c r="N83" s="245"/>
      <c r="O83" s="245"/>
      <c r="P83" s="246"/>
      <c r="Q83" s="246"/>
      <c r="R83" s="246"/>
      <c r="S83" s="246"/>
      <c r="T83" s="246"/>
      <c r="U83" s="246"/>
    </row>
    <row r="84" spans="10:21" ht="30">
      <c r="J84" s="244"/>
      <c r="K84" s="247"/>
      <c r="N84" s="245"/>
      <c r="O84" s="245"/>
      <c r="P84" s="246"/>
      <c r="Q84" s="246"/>
      <c r="R84" s="246"/>
      <c r="S84" s="246"/>
      <c r="T84" s="246"/>
      <c r="U84" s="246"/>
    </row>
    <row r="85" spans="10:21" ht="30">
      <c r="J85" s="244"/>
      <c r="K85" s="244"/>
      <c r="N85" s="245"/>
      <c r="O85" s="245"/>
      <c r="P85" s="246"/>
      <c r="Q85" s="246"/>
      <c r="R85" s="246"/>
      <c r="S85" s="246"/>
      <c r="T85" s="246"/>
      <c r="U85" s="246"/>
    </row>
    <row r="86" spans="10:21" ht="30">
      <c r="J86" s="244"/>
      <c r="K86" s="244"/>
      <c r="N86" s="245"/>
      <c r="O86" s="245"/>
      <c r="P86" s="246"/>
      <c r="Q86" s="246"/>
      <c r="R86" s="246"/>
      <c r="S86" s="246"/>
      <c r="T86" s="246"/>
      <c r="U86" s="246"/>
    </row>
    <row r="87" spans="10:21" ht="30">
      <c r="J87" s="244"/>
      <c r="K87" s="244"/>
      <c r="N87" s="245"/>
      <c r="O87" s="245"/>
      <c r="P87" s="246"/>
      <c r="Q87" s="246"/>
      <c r="R87" s="246"/>
      <c r="S87" s="246"/>
      <c r="T87" s="246"/>
      <c r="U87" s="246"/>
    </row>
    <row r="88" spans="10:21" ht="30">
      <c r="J88" s="244"/>
      <c r="K88" s="244"/>
      <c r="N88" s="245"/>
      <c r="O88" s="245"/>
      <c r="P88" s="246"/>
      <c r="Q88" s="246"/>
      <c r="R88" s="246"/>
      <c r="S88" s="246"/>
      <c r="T88" s="246"/>
      <c r="U88" s="246"/>
    </row>
    <row r="89" spans="10:21" ht="30">
      <c r="J89" s="244"/>
      <c r="K89" s="244"/>
      <c r="N89" s="245"/>
      <c r="O89" s="245"/>
      <c r="P89" s="246"/>
      <c r="Q89" s="246"/>
      <c r="R89" s="246"/>
      <c r="S89" s="246"/>
      <c r="T89" s="246"/>
      <c r="U89" s="246"/>
    </row>
    <row r="90" spans="10:21" ht="30">
      <c r="J90" s="244"/>
      <c r="K90" s="244"/>
      <c r="N90" s="245"/>
      <c r="O90" s="245"/>
      <c r="P90" s="246"/>
      <c r="Q90" s="246"/>
      <c r="R90" s="246"/>
      <c r="S90" s="246"/>
      <c r="T90" s="246"/>
      <c r="U90" s="246"/>
    </row>
    <row r="91" spans="10:21" ht="30">
      <c r="J91" s="244"/>
      <c r="K91" s="244"/>
      <c r="N91" s="245"/>
      <c r="O91" s="245"/>
      <c r="P91" s="246"/>
      <c r="Q91" s="246"/>
      <c r="R91" s="246"/>
      <c r="S91" s="246"/>
      <c r="T91" s="246"/>
      <c r="U91" s="246"/>
    </row>
    <row r="92" spans="10:21" ht="30">
      <c r="J92" s="244"/>
      <c r="K92" s="244"/>
      <c r="N92" s="245"/>
      <c r="O92" s="245"/>
      <c r="P92" s="246"/>
      <c r="Q92" s="246"/>
      <c r="R92" s="246"/>
      <c r="S92" s="246"/>
      <c r="T92" s="246"/>
      <c r="U92" s="246"/>
    </row>
    <row r="93" spans="10:21" ht="30">
      <c r="J93" s="244"/>
      <c r="K93" s="244"/>
      <c r="N93" s="245"/>
      <c r="O93" s="245"/>
      <c r="P93" s="246"/>
      <c r="Q93" s="246"/>
      <c r="R93" s="246"/>
      <c r="S93" s="246"/>
      <c r="T93" s="246"/>
      <c r="U93" s="246"/>
    </row>
    <row r="94" spans="10:21" ht="30">
      <c r="J94" s="244"/>
      <c r="K94" s="244"/>
      <c r="N94" s="245"/>
      <c r="O94" s="245"/>
      <c r="P94" s="246"/>
      <c r="Q94" s="246"/>
      <c r="R94" s="246"/>
      <c r="S94" s="246"/>
      <c r="T94" s="246"/>
      <c r="U94" s="246"/>
    </row>
    <row r="95" spans="10:21" ht="30">
      <c r="J95" s="244"/>
      <c r="K95" s="244"/>
      <c r="N95" s="245"/>
      <c r="O95" s="245"/>
      <c r="P95" s="246"/>
      <c r="Q95" s="246"/>
      <c r="R95" s="246"/>
      <c r="S95" s="246"/>
      <c r="T95" s="246"/>
      <c r="U95" s="246"/>
    </row>
    <row r="96" spans="10:21" ht="30">
      <c r="J96" s="244"/>
      <c r="K96" s="244"/>
      <c r="N96" s="245"/>
      <c r="O96" s="245"/>
      <c r="P96" s="246"/>
      <c r="Q96" s="246"/>
      <c r="R96" s="246"/>
      <c r="S96" s="246"/>
      <c r="T96" s="246"/>
      <c r="U96" s="246"/>
    </row>
    <row r="97" spans="10:21" ht="30">
      <c r="J97" s="244"/>
      <c r="K97" s="244"/>
      <c r="N97" s="245"/>
      <c r="O97" s="245"/>
      <c r="P97" s="246"/>
      <c r="Q97" s="246"/>
      <c r="R97" s="246"/>
      <c r="S97" s="246"/>
      <c r="T97" s="246"/>
      <c r="U97" s="246"/>
    </row>
    <row r="98" spans="10:21" ht="30">
      <c r="J98" s="244"/>
      <c r="K98" s="244"/>
      <c r="N98" s="245"/>
      <c r="O98" s="245"/>
      <c r="P98" s="246"/>
      <c r="Q98" s="246"/>
      <c r="R98" s="246"/>
      <c r="S98" s="246"/>
      <c r="T98" s="246"/>
      <c r="U98" s="246"/>
    </row>
    <row r="99" spans="10:21" ht="30">
      <c r="J99" s="244"/>
      <c r="K99" s="244"/>
      <c r="N99" s="245"/>
      <c r="O99" s="245"/>
      <c r="P99" s="246"/>
      <c r="Q99" s="246"/>
      <c r="R99" s="246"/>
      <c r="S99" s="246"/>
      <c r="T99" s="246"/>
      <c r="U99" s="246"/>
    </row>
    <row r="100" spans="10:21" ht="30">
      <c r="J100" s="244"/>
      <c r="K100" s="244"/>
      <c r="N100" s="245"/>
      <c r="O100" s="245"/>
      <c r="P100" s="246"/>
      <c r="Q100" s="246"/>
      <c r="R100" s="246"/>
      <c r="S100" s="246"/>
      <c r="T100" s="246"/>
      <c r="U100" s="246"/>
    </row>
    <row r="101" spans="10:21" ht="30">
      <c r="J101" s="244"/>
      <c r="K101" s="244"/>
      <c r="N101" s="245"/>
      <c r="O101" s="245"/>
      <c r="P101" s="246"/>
      <c r="Q101" s="246"/>
      <c r="R101" s="246"/>
      <c r="S101" s="246"/>
      <c r="T101" s="246"/>
      <c r="U101" s="246"/>
    </row>
    <row r="102" spans="10:21" ht="30">
      <c r="J102" s="244"/>
      <c r="K102" s="244"/>
      <c r="N102" s="245"/>
      <c r="O102" s="245"/>
      <c r="P102" s="246"/>
      <c r="Q102" s="246"/>
      <c r="R102" s="246"/>
      <c r="S102" s="246"/>
      <c r="T102" s="246"/>
      <c r="U102" s="246"/>
    </row>
    <row r="103" spans="10:21" ht="30">
      <c r="J103" s="244"/>
      <c r="K103" s="244"/>
      <c r="N103" s="245"/>
      <c r="O103" s="245"/>
      <c r="P103" s="246"/>
      <c r="Q103" s="246"/>
      <c r="R103" s="246"/>
      <c r="S103" s="246"/>
      <c r="T103" s="246"/>
      <c r="U103" s="246"/>
    </row>
    <row r="104" spans="10:21" ht="30">
      <c r="J104" s="244"/>
      <c r="K104" s="244"/>
      <c r="N104" s="245"/>
      <c r="O104" s="245"/>
      <c r="P104" s="246"/>
      <c r="Q104" s="246"/>
      <c r="R104" s="246"/>
      <c r="S104" s="246"/>
      <c r="T104" s="246"/>
      <c r="U104" s="246"/>
    </row>
    <row r="105" spans="10:21" ht="30">
      <c r="J105" s="244"/>
      <c r="K105" s="244"/>
      <c r="N105" s="245"/>
      <c r="O105" s="245"/>
      <c r="P105" s="246"/>
      <c r="Q105" s="246"/>
      <c r="R105" s="246"/>
      <c r="S105" s="246"/>
      <c r="T105" s="246"/>
      <c r="U105" s="246"/>
    </row>
    <row r="106" spans="10:21" ht="30">
      <c r="J106" s="244"/>
      <c r="K106" s="244"/>
      <c r="N106" s="245"/>
      <c r="O106" s="245"/>
      <c r="P106" s="246"/>
      <c r="Q106" s="246"/>
      <c r="R106" s="246"/>
      <c r="S106" s="246"/>
      <c r="T106" s="246"/>
      <c r="U106" s="246"/>
    </row>
    <row r="107" spans="10:21" ht="30">
      <c r="J107" s="244"/>
      <c r="K107" s="244"/>
      <c r="N107" s="245"/>
      <c r="O107" s="245"/>
      <c r="P107" s="246"/>
      <c r="Q107" s="246"/>
      <c r="R107" s="246"/>
      <c r="S107" s="246"/>
      <c r="T107" s="246"/>
      <c r="U107" s="246"/>
    </row>
    <row r="108" spans="10:21" ht="30">
      <c r="J108" s="244"/>
      <c r="K108" s="244"/>
      <c r="N108" s="245"/>
      <c r="O108" s="245"/>
      <c r="P108" s="246"/>
      <c r="Q108" s="246"/>
      <c r="R108" s="246"/>
      <c r="S108" s="246"/>
      <c r="T108" s="246"/>
      <c r="U108" s="246"/>
    </row>
    <row r="109" spans="10:21" ht="30">
      <c r="J109" s="244"/>
      <c r="K109" s="244"/>
      <c r="N109" s="245"/>
      <c r="O109" s="245"/>
      <c r="P109" s="246"/>
      <c r="Q109" s="246"/>
      <c r="R109" s="246"/>
      <c r="S109" s="246"/>
      <c r="T109" s="246"/>
      <c r="U109" s="246"/>
    </row>
    <row r="110" spans="10:21" ht="30">
      <c r="J110" s="244"/>
      <c r="K110" s="244"/>
      <c r="N110" s="245"/>
      <c r="O110" s="245"/>
      <c r="P110" s="246"/>
      <c r="Q110" s="246"/>
      <c r="R110" s="246"/>
      <c r="S110" s="246"/>
      <c r="T110" s="246"/>
      <c r="U110" s="246"/>
    </row>
    <row r="111" spans="10:21" ht="30">
      <c r="J111" s="244"/>
      <c r="K111" s="244"/>
      <c r="N111" s="245"/>
      <c r="O111" s="245"/>
      <c r="P111" s="246"/>
      <c r="Q111" s="246"/>
      <c r="R111" s="246"/>
      <c r="S111" s="246"/>
      <c r="T111" s="246"/>
      <c r="U111" s="246"/>
    </row>
    <row r="112" spans="10:21" ht="30">
      <c r="J112" s="244"/>
      <c r="K112" s="244"/>
      <c r="N112" s="245"/>
      <c r="O112" s="245"/>
      <c r="P112" s="246"/>
      <c r="Q112" s="246"/>
      <c r="R112" s="246"/>
      <c r="S112" s="246"/>
      <c r="T112" s="246"/>
      <c r="U112" s="246"/>
    </row>
    <row r="113" spans="10:21" ht="30">
      <c r="J113" s="244"/>
      <c r="K113" s="244"/>
      <c r="N113" s="245"/>
      <c r="O113" s="245"/>
      <c r="P113" s="246"/>
      <c r="Q113" s="246"/>
      <c r="R113" s="246"/>
      <c r="S113" s="246"/>
      <c r="T113" s="246"/>
      <c r="U113" s="246"/>
    </row>
    <row r="114" spans="10:21" ht="30">
      <c r="J114" s="244"/>
      <c r="K114" s="244"/>
      <c r="N114" s="245"/>
      <c r="O114" s="245"/>
      <c r="P114" s="246"/>
      <c r="Q114" s="246"/>
      <c r="R114" s="246"/>
      <c r="S114" s="246"/>
      <c r="T114" s="246"/>
      <c r="U114" s="246"/>
    </row>
    <row r="115" spans="10:21" ht="30">
      <c r="J115" s="244"/>
      <c r="K115" s="244"/>
      <c r="N115" s="245"/>
      <c r="O115" s="245"/>
      <c r="P115" s="246"/>
      <c r="Q115" s="246"/>
      <c r="R115" s="246"/>
      <c r="S115" s="246"/>
      <c r="T115" s="246"/>
      <c r="U115" s="246"/>
    </row>
    <row r="116" spans="10:21" ht="30">
      <c r="J116" s="244"/>
      <c r="K116" s="244"/>
      <c r="N116" s="245"/>
      <c r="O116" s="245"/>
      <c r="P116" s="246"/>
      <c r="Q116" s="246"/>
      <c r="R116" s="246"/>
      <c r="S116" s="246"/>
      <c r="T116" s="246"/>
      <c r="U116" s="246"/>
    </row>
    <row r="117" spans="10:21" ht="30">
      <c r="J117" s="244"/>
      <c r="K117" s="244"/>
      <c r="N117" s="245"/>
      <c r="O117" s="245"/>
      <c r="P117" s="246"/>
      <c r="Q117" s="246"/>
      <c r="R117" s="246"/>
      <c r="S117" s="246"/>
      <c r="T117" s="246"/>
      <c r="U117" s="246"/>
    </row>
    <row r="118" spans="10:21" ht="30">
      <c r="J118" s="244"/>
      <c r="K118" s="244"/>
      <c r="N118" s="245"/>
      <c r="O118" s="245"/>
      <c r="P118" s="246"/>
      <c r="Q118" s="246"/>
      <c r="R118" s="246"/>
      <c r="S118" s="246"/>
      <c r="T118" s="246"/>
      <c r="U118" s="246"/>
    </row>
    <row r="119" spans="10:21" ht="30">
      <c r="J119" s="244"/>
      <c r="K119" s="244"/>
      <c r="N119" s="245"/>
      <c r="O119" s="245"/>
      <c r="P119" s="246"/>
      <c r="Q119" s="246"/>
      <c r="R119" s="246"/>
      <c r="S119" s="246"/>
      <c r="T119" s="246"/>
      <c r="U119" s="246"/>
    </row>
    <row r="120" spans="10:21" ht="30">
      <c r="J120" s="244"/>
      <c r="K120" s="244"/>
      <c r="N120" s="245"/>
      <c r="O120" s="245"/>
      <c r="P120" s="246"/>
      <c r="Q120" s="246"/>
      <c r="R120" s="246"/>
      <c r="S120" s="246"/>
      <c r="T120" s="246"/>
      <c r="U120" s="246"/>
    </row>
    <row r="121" spans="10:21" ht="30">
      <c r="J121" s="244"/>
      <c r="K121" s="244"/>
      <c r="N121" s="245"/>
      <c r="O121" s="245"/>
      <c r="P121" s="246"/>
      <c r="Q121" s="246"/>
      <c r="R121" s="246"/>
      <c r="S121" s="246"/>
      <c r="T121" s="246"/>
      <c r="U121" s="246"/>
    </row>
    <row r="122" spans="10:21" ht="30">
      <c r="J122" s="244"/>
      <c r="K122" s="244"/>
      <c r="N122" s="245"/>
      <c r="O122" s="245"/>
      <c r="P122" s="246"/>
      <c r="Q122" s="246"/>
      <c r="R122" s="246"/>
      <c r="S122" s="246"/>
      <c r="T122" s="246"/>
      <c r="U122" s="246"/>
    </row>
    <row r="123" spans="10:21" ht="30">
      <c r="J123" s="244"/>
      <c r="K123" s="244"/>
      <c r="N123" s="245"/>
      <c r="O123" s="245"/>
      <c r="P123" s="246"/>
      <c r="Q123" s="246"/>
      <c r="R123" s="246"/>
      <c r="S123" s="246"/>
      <c r="T123" s="246"/>
      <c r="U123" s="246"/>
    </row>
    <row r="124" spans="10:21" ht="30">
      <c r="J124" s="244"/>
      <c r="K124" s="244"/>
      <c r="N124" s="245"/>
      <c r="O124" s="245"/>
      <c r="P124" s="246"/>
      <c r="Q124" s="246"/>
      <c r="R124" s="246"/>
      <c r="S124" s="246"/>
      <c r="T124" s="246"/>
      <c r="U124" s="246"/>
    </row>
    <row r="125" spans="10:21" ht="30">
      <c r="J125" s="244"/>
      <c r="K125" s="244"/>
      <c r="N125" s="245"/>
      <c r="O125" s="245"/>
      <c r="P125" s="246"/>
      <c r="Q125" s="246"/>
      <c r="R125" s="246"/>
      <c r="S125" s="246"/>
      <c r="T125" s="246"/>
      <c r="U125" s="246"/>
    </row>
    <row r="126" spans="10:21" ht="30">
      <c r="J126" s="244"/>
      <c r="K126" s="244"/>
      <c r="N126" s="245"/>
      <c r="O126" s="245"/>
      <c r="P126" s="246"/>
      <c r="Q126" s="246"/>
      <c r="R126" s="246"/>
      <c r="S126" s="246"/>
      <c r="T126" s="246"/>
      <c r="U126" s="246"/>
    </row>
    <row r="127" spans="10:21" ht="30">
      <c r="J127" s="244"/>
      <c r="K127" s="244"/>
      <c r="N127" s="245"/>
      <c r="O127" s="245"/>
      <c r="P127" s="246"/>
      <c r="Q127" s="246"/>
      <c r="R127" s="246"/>
      <c r="S127" s="246"/>
      <c r="T127" s="246"/>
      <c r="U127" s="246"/>
    </row>
    <row r="128" spans="10:21" ht="30">
      <c r="J128" s="244"/>
      <c r="K128" s="244"/>
      <c r="N128" s="245"/>
      <c r="O128" s="245"/>
      <c r="P128" s="246"/>
      <c r="Q128" s="246"/>
      <c r="R128" s="246"/>
      <c r="S128" s="246"/>
      <c r="T128" s="246"/>
      <c r="U128" s="246"/>
    </row>
    <row r="129" spans="10:21" ht="30">
      <c r="J129" s="244"/>
      <c r="K129" s="244"/>
      <c r="N129" s="245"/>
      <c r="O129" s="245"/>
      <c r="P129" s="246"/>
      <c r="Q129" s="246"/>
      <c r="R129" s="246"/>
      <c r="S129" s="246"/>
      <c r="T129" s="246"/>
      <c r="U129" s="246"/>
    </row>
    <row r="130" spans="10:21" ht="30">
      <c r="J130" s="244"/>
      <c r="K130" s="244"/>
      <c r="N130" s="245"/>
      <c r="O130" s="245"/>
      <c r="P130" s="246"/>
      <c r="Q130" s="246"/>
      <c r="R130" s="246"/>
      <c r="S130" s="246"/>
      <c r="T130" s="246"/>
      <c r="U130" s="246"/>
    </row>
    <row r="131" spans="10:21" ht="30">
      <c r="J131" s="244"/>
      <c r="K131" s="244"/>
      <c r="N131" s="245"/>
      <c r="O131" s="245"/>
      <c r="P131" s="246"/>
      <c r="Q131" s="246"/>
      <c r="R131" s="246"/>
      <c r="S131" s="246"/>
      <c r="T131" s="246"/>
      <c r="U131" s="246"/>
    </row>
    <row r="132" spans="10:21" ht="30">
      <c r="J132" s="244"/>
      <c r="K132" s="244"/>
      <c r="N132" s="245"/>
      <c r="O132" s="245"/>
      <c r="P132" s="246"/>
      <c r="Q132" s="246"/>
      <c r="R132" s="246"/>
      <c r="S132" s="246"/>
      <c r="T132" s="246"/>
      <c r="U132" s="246"/>
    </row>
    <row r="133" spans="10:21" ht="30">
      <c r="J133" s="244"/>
      <c r="K133" s="244"/>
      <c r="N133" s="245"/>
      <c r="O133" s="245"/>
      <c r="P133" s="246"/>
      <c r="Q133" s="246"/>
      <c r="R133" s="246"/>
      <c r="S133" s="246"/>
      <c r="T133" s="246"/>
      <c r="U133" s="246"/>
    </row>
    <row r="134" spans="10:21" ht="30">
      <c r="J134" s="244"/>
      <c r="K134" s="244"/>
      <c r="N134" s="245"/>
      <c r="O134" s="245"/>
      <c r="P134" s="246"/>
      <c r="Q134" s="246"/>
      <c r="R134" s="246"/>
      <c r="S134" s="246"/>
      <c r="T134" s="246"/>
      <c r="U134" s="246"/>
    </row>
    <row r="135" spans="10:21" ht="30">
      <c r="J135" s="244"/>
      <c r="K135" s="244"/>
      <c r="N135" s="245"/>
      <c r="O135" s="245"/>
      <c r="P135" s="246"/>
      <c r="Q135" s="246"/>
      <c r="R135" s="246"/>
      <c r="S135" s="246"/>
      <c r="T135" s="246"/>
      <c r="U135" s="246"/>
    </row>
    <row r="136" spans="10:21" ht="30">
      <c r="J136" s="244"/>
      <c r="K136" s="244"/>
      <c r="N136" s="245"/>
      <c r="O136" s="245"/>
      <c r="P136" s="246"/>
      <c r="Q136" s="246"/>
      <c r="R136" s="246"/>
      <c r="S136" s="246"/>
      <c r="T136" s="246"/>
      <c r="U136" s="246"/>
    </row>
    <row r="137" spans="10:21" ht="30">
      <c r="J137" s="244"/>
      <c r="K137" s="244"/>
      <c r="N137" s="245"/>
      <c r="O137" s="245"/>
      <c r="P137" s="246"/>
      <c r="Q137" s="246"/>
      <c r="R137" s="246"/>
      <c r="S137" s="246"/>
      <c r="T137" s="246"/>
      <c r="U137" s="246"/>
    </row>
    <row r="138" spans="10:21" ht="30">
      <c r="J138" s="244"/>
      <c r="K138" s="244"/>
      <c r="N138" s="245"/>
      <c r="O138" s="245"/>
      <c r="P138" s="246"/>
      <c r="Q138" s="246"/>
      <c r="R138" s="246"/>
      <c r="S138" s="246"/>
      <c r="T138" s="246"/>
      <c r="U138" s="246"/>
    </row>
    <row r="139" spans="10:21" ht="30">
      <c r="J139" s="244"/>
      <c r="K139" s="244"/>
      <c r="N139" s="245"/>
      <c r="O139" s="245"/>
      <c r="P139" s="246"/>
      <c r="Q139" s="246"/>
      <c r="R139" s="246"/>
      <c r="S139" s="246"/>
      <c r="T139" s="246"/>
      <c r="U139" s="246"/>
    </row>
    <row r="140" spans="10:21" ht="30">
      <c r="J140" s="244"/>
      <c r="K140" s="244"/>
      <c r="N140" s="245"/>
      <c r="O140" s="245"/>
      <c r="P140" s="246"/>
      <c r="Q140" s="246"/>
      <c r="R140" s="246"/>
      <c r="S140" s="246"/>
      <c r="T140" s="246"/>
      <c r="U140" s="246"/>
    </row>
    <row r="141" spans="10:21" ht="30">
      <c r="J141" s="244"/>
      <c r="K141" s="244"/>
      <c r="N141" s="245"/>
      <c r="O141" s="245"/>
      <c r="P141" s="246"/>
      <c r="Q141" s="246"/>
      <c r="R141" s="246"/>
      <c r="S141" s="246"/>
      <c r="T141" s="246"/>
      <c r="U141" s="246"/>
    </row>
    <row r="142" spans="10:21" ht="30">
      <c r="J142" s="244"/>
      <c r="K142" s="244"/>
      <c r="N142" s="245"/>
      <c r="O142" s="245"/>
      <c r="P142" s="246"/>
      <c r="Q142" s="246"/>
      <c r="R142" s="246"/>
      <c r="S142" s="246"/>
      <c r="T142" s="246"/>
      <c r="U142" s="246"/>
    </row>
    <row r="143" spans="10:21" ht="30">
      <c r="J143" s="244"/>
      <c r="K143" s="244"/>
      <c r="N143" s="245"/>
      <c r="O143" s="245"/>
      <c r="P143" s="246"/>
      <c r="Q143" s="246"/>
      <c r="R143" s="246"/>
      <c r="S143" s="246"/>
      <c r="T143" s="246"/>
      <c r="U143" s="246"/>
    </row>
    <row r="144" spans="10:21" ht="30">
      <c r="J144" s="244"/>
      <c r="K144" s="244"/>
      <c r="N144" s="245"/>
      <c r="O144" s="245"/>
      <c r="P144" s="246"/>
      <c r="Q144" s="246"/>
      <c r="R144" s="246"/>
      <c r="S144" s="246"/>
      <c r="T144" s="246"/>
      <c r="U144" s="246"/>
    </row>
    <row r="145" spans="10:21" ht="30">
      <c r="J145" s="244"/>
      <c r="K145" s="244"/>
      <c r="N145" s="245"/>
      <c r="O145" s="245"/>
      <c r="P145" s="246"/>
      <c r="Q145" s="246"/>
      <c r="R145" s="246"/>
      <c r="S145" s="246"/>
      <c r="T145" s="246"/>
      <c r="U145" s="246"/>
    </row>
    <row r="146" spans="10:21" ht="30">
      <c r="J146" s="244"/>
      <c r="K146" s="244"/>
      <c r="N146" s="245"/>
      <c r="O146" s="245"/>
      <c r="P146" s="246"/>
      <c r="Q146" s="246"/>
      <c r="R146" s="246"/>
      <c r="S146" s="246"/>
      <c r="T146" s="246"/>
      <c r="U146" s="246"/>
    </row>
    <row r="147" spans="10:21" ht="30">
      <c r="J147" s="244"/>
      <c r="K147" s="244"/>
      <c r="N147" s="245"/>
      <c r="O147" s="245"/>
      <c r="P147" s="246"/>
      <c r="Q147" s="246"/>
      <c r="R147" s="246"/>
      <c r="S147" s="246"/>
      <c r="T147" s="246"/>
      <c r="U147" s="246"/>
    </row>
    <row r="148" spans="10:21" ht="30">
      <c r="J148" s="244"/>
      <c r="K148" s="244"/>
      <c r="N148" s="245"/>
      <c r="O148" s="245"/>
      <c r="P148" s="246"/>
      <c r="Q148" s="246"/>
      <c r="R148" s="246"/>
      <c r="S148" s="246"/>
      <c r="T148" s="246"/>
      <c r="U148" s="246"/>
    </row>
    <row r="149" spans="10:21" ht="30">
      <c r="J149" s="244"/>
      <c r="K149" s="244"/>
      <c r="N149" s="245"/>
      <c r="O149" s="245"/>
      <c r="P149" s="246"/>
      <c r="Q149" s="246"/>
      <c r="R149" s="246"/>
      <c r="S149" s="246"/>
      <c r="T149" s="246"/>
      <c r="U149" s="246"/>
    </row>
    <row r="150" spans="10:21" ht="30">
      <c r="J150" s="244"/>
      <c r="K150" s="244"/>
      <c r="N150" s="245"/>
      <c r="O150" s="245"/>
      <c r="P150" s="246"/>
      <c r="Q150" s="246"/>
      <c r="R150" s="246"/>
      <c r="S150" s="246"/>
      <c r="T150" s="246"/>
      <c r="U150" s="246"/>
    </row>
    <row r="151" spans="10:21" ht="30">
      <c r="J151" s="244"/>
      <c r="K151" s="244"/>
      <c r="N151" s="245"/>
      <c r="O151" s="245"/>
      <c r="P151" s="246"/>
      <c r="Q151" s="246"/>
      <c r="R151" s="246"/>
      <c r="S151" s="246"/>
      <c r="T151" s="246"/>
      <c r="U151" s="246"/>
    </row>
    <row r="152" spans="10:21" ht="30">
      <c r="J152" s="244"/>
      <c r="K152" s="244"/>
      <c r="N152" s="245"/>
      <c r="O152" s="245"/>
      <c r="P152" s="246"/>
      <c r="Q152" s="246"/>
      <c r="R152" s="246"/>
      <c r="S152" s="246"/>
      <c r="T152" s="246"/>
      <c r="U152" s="246"/>
    </row>
    <row r="153" spans="10:21" ht="30">
      <c r="J153" s="244"/>
      <c r="K153" s="244"/>
      <c r="N153" s="245"/>
      <c r="O153" s="245"/>
      <c r="P153" s="246"/>
      <c r="Q153" s="246"/>
      <c r="R153" s="246"/>
      <c r="S153" s="246"/>
      <c r="T153" s="246"/>
      <c r="U153" s="246"/>
    </row>
    <row r="154" spans="10:21" ht="30">
      <c r="J154" s="244"/>
      <c r="K154" s="244"/>
      <c r="N154" s="245"/>
      <c r="O154" s="245"/>
      <c r="P154" s="246"/>
      <c r="Q154" s="246"/>
      <c r="R154" s="246"/>
      <c r="S154" s="246"/>
      <c r="T154" s="246"/>
      <c r="U154" s="246"/>
    </row>
    <row r="155" spans="10:21" ht="30">
      <c r="J155" s="244"/>
      <c r="K155" s="244"/>
      <c r="N155" s="245"/>
      <c r="O155" s="245"/>
      <c r="P155" s="246"/>
      <c r="Q155" s="246"/>
      <c r="R155" s="246"/>
      <c r="S155" s="246"/>
      <c r="T155" s="246"/>
      <c r="U155" s="246"/>
    </row>
    <row r="156" spans="10:21" ht="30">
      <c r="J156" s="244"/>
      <c r="K156" s="244"/>
      <c r="N156" s="245"/>
      <c r="O156" s="245"/>
      <c r="P156" s="246"/>
      <c r="Q156" s="246"/>
      <c r="R156" s="246"/>
      <c r="S156" s="246"/>
      <c r="T156" s="246"/>
      <c r="U156" s="246"/>
    </row>
    <row r="157" spans="10:21" ht="30">
      <c r="J157" s="244"/>
      <c r="K157" s="244"/>
      <c r="N157" s="245"/>
      <c r="O157" s="245"/>
      <c r="P157" s="246"/>
      <c r="Q157" s="246"/>
      <c r="R157" s="246"/>
      <c r="S157" s="246"/>
      <c r="T157" s="246"/>
      <c r="U157" s="246"/>
    </row>
    <row r="158" spans="10:21" ht="30">
      <c r="J158" s="244"/>
      <c r="K158" s="244"/>
      <c r="N158" s="245"/>
      <c r="O158" s="245"/>
      <c r="P158" s="246"/>
      <c r="Q158" s="246"/>
      <c r="R158" s="246"/>
      <c r="S158" s="246"/>
      <c r="T158" s="246"/>
      <c r="U158" s="246"/>
    </row>
    <row r="159" spans="10:21" ht="30">
      <c r="J159" s="244"/>
      <c r="K159" s="244"/>
      <c r="N159" s="245"/>
      <c r="O159" s="245"/>
      <c r="P159" s="246"/>
      <c r="Q159" s="246"/>
      <c r="R159" s="246"/>
      <c r="S159" s="246"/>
      <c r="T159" s="246"/>
      <c r="U159" s="246"/>
    </row>
    <row r="160" spans="10:21" ht="30">
      <c r="J160" s="244"/>
      <c r="K160" s="244"/>
      <c r="N160" s="245"/>
      <c r="O160" s="245"/>
      <c r="P160" s="246"/>
      <c r="Q160" s="246"/>
      <c r="R160" s="246"/>
      <c r="S160" s="246"/>
      <c r="T160" s="246"/>
      <c r="U160" s="246"/>
    </row>
    <row r="161" spans="10:21" ht="30">
      <c r="J161" s="244"/>
      <c r="K161" s="244"/>
      <c r="N161" s="245"/>
      <c r="O161" s="245"/>
      <c r="P161" s="246"/>
      <c r="Q161" s="246"/>
      <c r="R161" s="246"/>
      <c r="S161" s="246"/>
      <c r="T161" s="246"/>
      <c r="U161" s="246"/>
    </row>
    <row r="162" spans="10:21" ht="30">
      <c r="J162" s="244"/>
      <c r="K162" s="244"/>
      <c r="N162" s="245"/>
      <c r="O162" s="245"/>
      <c r="P162" s="246"/>
      <c r="Q162" s="246"/>
      <c r="R162" s="246"/>
      <c r="S162" s="246"/>
      <c r="T162" s="246"/>
      <c r="U162" s="246"/>
    </row>
    <row r="163" spans="10:21" ht="30">
      <c r="J163" s="244"/>
      <c r="K163" s="244"/>
      <c r="N163" s="245"/>
      <c r="O163" s="245"/>
      <c r="P163" s="246"/>
      <c r="Q163" s="246"/>
      <c r="R163" s="246"/>
      <c r="S163" s="246"/>
      <c r="T163" s="246"/>
      <c r="U163" s="246"/>
    </row>
    <row r="164" spans="10:21" ht="30">
      <c r="J164" s="244"/>
      <c r="K164" s="244"/>
      <c r="N164" s="245"/>
      <c r="O164" s="245"/>
      <c r="P164" s="246"/>
      <c r="Q164" s="246"/>
      <c r="R164" s="246"/>
      <c r="S164" s="246"/>
      <c r="T164" s="246"/>
      <c r="U164" s="246"/>
    </row>
    <row r="165" spans="10:21" ht="30">
      <c r="J165" s="244"/>
      <c r="K165" s="244"/>
      <c r="N165" s="245"/>
      <c r="O165" s="245"/>
      <c r="P165" s="246"/>
      <c r="Q165" s="246"/>
      <c r="R165" s="246"/>
      <c r="S165" s="246"/>
      <c r="T165" s="246"/>
      <c r="U165" s="246"/>
    </row>
    <row r="166" spans="10:21" ht="30">
      <c r="J166" s="244"/>
      <c r="K166" s="244"/>
      <c r="N166" s="245"/>
      <c r="O166" s="245"/>
      <c r="P166" s="246"/>
      <c r="Q166" s="246"/>
      <c r="R166" s="246"/>
      <c r="S166" s="246"/>
      <c r="T166" s="246"/>
      <c r="U166" s="246"/>
    </row>
    <row r="167" spans="10:21" ht="30">
      <c r="J167" s="244"/>
      <c r="K167" s="244"/>
      <c r="N167" s="245"/>
      <c r="O167" s="245"/>
      <c r="P167" s="246"/>
      <c r="Q167" s="246"/>
      <c r="R167" s="246"/>
      <c r="S167" s="246"/>
      <c r="T167" s="246"/>
      <c r="U167" s="246"/>
    </row>
    <row r="168" spans="10:21" ht="30">
      <c r="J168" s="244"/>
      <c r="K168" s="244"/>
      <c r="N168" s="245"/>
      <c r="O168" s="245"/>
      <c r="P168" s="246"/>
      <c r="Q168" s="246"/>
      <c r="R168" s="246"/>
      <c r="S168" s="246"/>
      <c r="T168" s="246"/>
      <c r="U168" s="246"/>
    </row>
    <row r="169" spans="10:21" ht="30">
      <c r="J169" s="244"/>
      <c r="K169" s="244"/>
      <c r="N169" s="245"/>
      <c r="O169" s="245"/>
      <c r="P169" s="246"/>
      <c r="Q169" s="246"/>
      <c r="R169" s="246"/>
      <c r="S169" s="246"/>
      <c r="T169" s="246"/>
      <c r="U169" s="246"/>
    </row>
    <row r="170" spans="10:21" ht="30">
      <c r="J170" s="244"/>
      <c r="K170" s="244"/>
      <c r="N170" s="245"/>
      <c r="O170" s="245"/>
      <c r="P170" s="246"/>
      <c r="Q170" s="246"/>
      <c r="R170" s="246"/>
      <c r="S170" s="246"/>
      <c r="T170" s="246"/>
      <c r="U170" s="246"/>
    </row>
    <row r="171" spans="10:21" ht="30">
      <c r="J171" s="244"/>
      <c r="K171" s="244"/>
      <c r="N171" s="245"/>
      <c r="O171" s="245"/>
      <c r="P171" s="246"/>
      <c r="Q171" s="246"/>
      <c r="R171" s="246"/>
      <c r="S171" s="246"/>
      <c r="T171" s="246"/>
      <c r="U171" s="246"/>
    </row>
    <row r="172" spans="10:21" ht="30">
      <c r="J172" s="244"/>
      <c r="K172" s="244"/>
      <c r="N172" s="245"/>
      <c r="O172" s="245"/>
      <c r="P172" s="246"/>
      <c r="Q172" s="246"/>
      <c r="R172" s="246"/>
      <c r="S172" s="246"/>
      <c r="T172" s="246"/>
      <c r="U172" s="246"/>
    </row>
    <row r="173" spans="10:21" ht="30">
      <c r="J173" s="244"/>
      <c r="K173" s="244"/>
      <c r="N173" s="245"/>
      <c r="O173" s="245"/>
      <c r="P173" s="246"/>
      <c r="Q173" s="246"/>
      <c r="R173" s="246"/>
      <c r="S173" s="246"/>
      <c r="T173" s="246"/>
      <c r="U173" s="246"/>
    </row>
    <row r="174" spans="14:21" ht="21">
      <c r="N174" s="245"/>
      <c r="O174" s="245"/>
      <c r="P174" s="246"/>
      <c r="Q174" s="246"/>
      <c r="R174" s="246"/>
      <c r="S174" s="246"/>
      <c r="T174" s="246"/>
      <c r="U174" s="246"/>
    </row>
    <row r="175" spans="14:21" ht="21">
      <c r="N175" s="245"/>
      <c r="O175" s="245"/>
      <c r="P175" s="246"/>
      <c r="Q175" s="246"/>
      <c r="R175" s="246"/>
      <c r="S175" s="246"/>
      <c r="T175" s="246"/>
      <c r="U175" s="246"/>
    </row>
    <row r="176" spans="14:21" ht="21">
      <c r="N176" s="245"/>
      <c r="O176" s="245"/>
      <c r="P176" s="246"/>
      <c r="Q176" s="246"/>
      <c r="R176" s="246"/>
      <c r="S176" s="246"/>
      <c r="T176" s="246"/>
      <c r="U176" s="246"/>
    </row>
    <row r="177" spans="14:21" ht="21">
      <c r="N177" s="245"/>
      <c r="O177" s="245"/>
      <c r="P177" s="246"/>
      <c r="Q177" s="246"/>
      <c r="R177" s="246"/>
      <c r="S177" s="246"/>
      <c r="T177" s="246"/>
      <c r="U177" s="246"/>
    </row>
    <row r="178" spans="14:21" ht="21">
      <c r="N178" s="245"/>
      <c r="O178" s="245"/>
      <c r="P178" s="246"/>
      <c r="Q178" s="246"/>
      <c r="R178" s="246"/>
      <c r="S178" s="246"/>
      <c r="T178" s="246"/>
      <c r="U178" s="246"/>
    </row>
    <row r="179" spans="14:21" ht="21">
      <c r="N179" s="245"/>
      <c r="O179" s="245"/>
      <c r="P179" s="246"/>
      <c r="Q179" s="246"/>
      <c r="R179" s="246"/>
      <c r="S179" s="246"/>
      <c r="T179" s="246"/>
      <c r="U179" s="246"/>
    </row>
    <row r="180" spans="14:21" ht="21">
      <c r="N180" s="245"/>
      <c r="O180" s="245"/>
      <c r="P180" s="246"/>
      <c r="Q180" s="246"/>
      <c r="R180" s="246"/>
      <c r="S180" s="246"/>
      <c r="T180" s="246"/>
      <c r="U180" s="246"/>
    </row>
    <row r="181" spans="14:21" ht="21">
      <c r="N181" s="245"/>
      <c r="O181" s="245"/>
      <c r="P181" s="246"/>
      <c r="Q181" s="246"/>
      <c r="R181" s="246"/>
      <c r="S181" s="246"/>
      <c r="T181" s="246"/>
      <c r="U181" s="246"/>
    </row>
    <row r="182" spans="14:21" ht="21">
      <c r="N182" s="245"/>
      <c r="O182" s="245"/>
      <c r="P182" s="246"/>
      <c r="Q182" s="246"/>
      <c r="R182" s="246"/>
      <c r="S182" s="246"/>
      <c r="T182" s="246"/>
      <c r="U182" s="246"/>
    </row>
    <row r="183" spans="14:21" ht="21">
      <c r="N183" s="245"/>
      <c r="O183" s="245"/>
      <c r="P183" s="246"/>
      <c r="Q183" s="246"/>
      <c r="R183" s="246"/>
      <c r="S183" s="246"/>
      <c r="T183" s="246"/>
      <c r="U183" s="246"/>
    </row>
    <row r="184" spans="14:21" ht="21">
      <c r="N184" s="245"/>
      <c r="O184" s="245"/>
      <c r="P184" s="246"/>
      <c r="Q184" s="246"/>
      <c r="R184" s="246"/>
      <c r="S184" s="246"/>
      <c r="T184" s="246"/>
      <c r="U184" s="246"/>
    </row>
    <row r="185" spans="14:21" ht="21">
      <c r="N185" s="245"/>
      <c r="O185" s="245"/>
      <c r="P185" s="246"/>
      <c r="Q185" s="246"/>
      <c r="R185" s="246"/>
      <c r="S185" s="246"/>
      <c r="T185" s="246"/>
      <c r="U185" s="246"/>
    </row>
    <row r="186" spans="14:21" ht="21">
      <c r="N186" s="245"/>
      <c r="O186" s="245"/>
      <c r="P186" s="246"/>
      <c r="Q186" s="246"/>
      <c r="R186" s="246"/>
      <c r="S186" s="246"/>
      <c r="T186" s="246"/>
      <c r="U186" s="246"/>
    </row>
    <row r="187" spans="14:21" ht="21">
      <c r="N187" s="245"/>
      <c r="O187" s="245"/>
      <c r="P187" s="246"/>
      <c r="Q187" s="246"/>
      <c r="R187" s="246"/>
      <c r="S187" s="246"/>
      <c r="T187" s="246"/>
      <c r="U187" s="246"/>
    </row>
    <row r="188" spans="14:21" ht="21">
      <c r="N188" s="245"/>
      <c r="O188" s="245"/>
      <c r="P188" s="246"/>
      <c r="Q188" s="246"/>
      <c r="R188" s="246"/>
      <c r="S188" s="246"/>
      <c r="T188" s="246"/>
      <c r="U188" s="246"/>
    </row>
    <row r="189" spans="14:21" ht="21">
      <c r="N189" s="245"/>
      <c r="O189" s="245"/>
      <c r="P189" s="246"/>
      <c r="Q189" s="246"/>
      <c r="R189" s="246"/>
      <c r="S189" s="246"/>
      <c r="T189" s="246"/>
      <c r="U189" s="246"/>
    </row>
    <row r="190" spans="14:21" ht="21">
      <c r="N190" s="245"/>
      <c r="O190" s="245"/>
      <c r="P190" s="246"/>
      <c r="Q190" s="246"/>
      <c r="R190" s="246"/>
      <c r="S190" s="246"/>
      <c r="T190" s="246"/>
      <c r="U190" s="246"/>
    </row>
    <row r="191" spans="14:21" ht="21">
      <c r="N191" s="245"/>
      <c r="O191" s="245"/>
      <c r="P191" s="246"/>
      <c r="Q191" s="246"/>
      <c r="R191" s="246"/>
      <c r="S191" s="246"/>
      <c r="T191" s="246"/>
      <c r="U191" s="246"/>
    </row>
    <row r="192" spans="14:21" ht="21">
      <c r="N192" s="245"/>
      <c r="O192" s="245"/>
      <c r="P192" s="246"/>
      <c r="Q192" s="246"/>
      <c r="R192" s="246"/>
      <c r="S192" s="246"/>
      <c r="T192" s="246"/>
      <c r="U192" s="246"/>
    </row>
    <row r="193" spans="14:21" ht="21">
      <c r="N193" s="245"/>
      <c r="O193" s="245"/>
      <c r="P193" s="246"/>
      <c r="Q193" s="246"/>
      <c r="R193" s="246"/>
      <c r="S193" s="246"/>
      <c r="T193" s="246"/>
      <c r="U193" s="246"/>
    </row>
    <row r="194" spans="14:21" ht="21">
      <c r="N194" s="245"/>
      <c r="O194" s="245"/>
      <c r="P194" s="246"/>
      <c r="Q194" s="246"/>
      <c r="R194" s="246"/>
      <c r="S194" s="246"/>
      <c r="T194" s="246"/>
      <c r="U194" s="246"/>
    </row>
    <row r="195" spans="14:21" ht="21">
      <c r="N195" s="245"/>
      <c r="O195" s="245"/>
      <c r="P195" s="246"/>
      <c r="Q195" s="246"/>
      <c r="R195" s="246"/>
      <c r="S195" s="246"/>
      <c r="T195" s="246"/>
      <c r="U195" s="246"/>
    </row>
    <row r="196" spans="14:21" ht="21">
      <c r="N196" s="245"/>
      <c r="O196" s="245"/>
      <c r="P196" s="246"/>
      <c r="Q196" s="246"/>
      <c r="R196" s="246"/>
      <c r="S196" s="246"/>
      <c r="T196" s="246"/>
      <c r="U196" s="246"/>
    </row>
    <row r="197" spans="14:21" ht="21">
      <c r="N197" s="245"/>
      <c r="O197" s="245"/>
      <c r="P197" s="246"/>
      <c r="Q197" s="246"/>
      <c r="R197" s="246"/>
      <c r="S197" s="246"/>
      <c r="T197" s="246"/>
      <c r="U197" s="246"/>
    </row>
    <row r="198" spans="14:21" ht="21">
      <c r="N198" s="245"/>
      <c r="O198" s="245"/>
      <c r="P198" s="246"/>
      <c r="Q198" s="246"/>
      <c r="R198" s="246"/>
      <c r="S198" s="246"/>
      <c r="T198" s="246"/>
      <c r="U198" s="246"/>
    </row>
    <row r="199" spans="14:21" ht="21">
      <c r="N199" s="245"/>
      <c r="O199" s="245"/>
      <c r="P199" s="246"/>
      <c r="Q199" s="246"/>
      <c r="R199" s="246"/>
      <c r="S199" s="246"/>
      <c r="T199" s="246"/>
      <c r="U199" s="246"/>
    </row>
    <row r="200" spans="14:21" ht="21">
      <c r="N200" s="245"/>
      <c r="O200" s="245"/>
      <c r="P200" s="246"/>
      <c r="Q200" s="246"/>
      <c r="R200" s="246"/>
      <c r="S200" s="246"/>
      <c r="T200" s="246"/>
      <c r="U200" s="246"/>
    </row>
    <row r="201" spans="14:21" ht="21">
      <c r="N201" s="245"/>
      <c r="O201" s="245"/>
      <c r="P201" s="246"/>
      <c r="Q201" s="246"/>
      <c r="R201" s="246"/>
      <c r="S201" s="246"/>
      <c r="T201" s="246"/>
      <c r="U201" s="246"/>
    </row>
    <row r="202" spans="14:21" ht="21">
      <c r="N202" s="245"/>
      <c r="O202" s="245"/>
      <c r="P202" s="246"/>
      <c r="Q202" s="246"/>
      <c r="R202" s="246"/>
      <c r="S202" s="246"/>
      <c r="T202" s="246"/>
      <c r="U202" s="246"/>
    </row>
    <row r="203" spans="14:21" ht="21">
      <c r="N203" s="245"/>
      <c r="O203" s="245"/>
      <c r="P203" s="246"/>
      <c r="Q203" s="246"/>
      <c r="R203" s="246"/>
      <c r="S203" s="246"/>
      <c r="T203" s="246"/>
      <c r="U203" s="246"/>
    </row>
    <row r="204" spans="14:21" ht="21">
      <c r="N204" s="245"/>
      <c r="O204" s="245"/>
      <c r="P204" s="246"/>
      <c r="Q204" s="246"/>
      <c r="R204" s="246"/>
      <c r="S204" s="246"/>
      <c r="T204" s="246"/>
      <c r="U204" s="246"/>
    </row>
    <row r="205" spans="14:21" ht="21">
      <c r="N205" s="245"/>
      <c r="O205" s="245"/>
      <c r="P205" s="246"/>
      <c r="Q205" s="246"/>
      <c r="R205" s="246"/>
      <c r="S205" s="246"/>
      <c r="T205" s="246"/>
      <c r="U205" s="246"/>
    </row>
    <row r="206" spans="14:21" ht="21">
      <c r="N206" s="245"/>
      <c r="O206" s="245"/>
      <c r="P206" s="246"/>
      <c r="Q206" s="246"/>
      <c r="R206" s="246"/>
      <c r="S206" s="246"/>
      <c r="T206" s="246"/>
      <c r="U206" s="246"/>
    </row>
    <row r="207" spans="14:21" ht="21">
      <c r="N207" s="245"/>
      <c r="O207" s="245"/>
      <c r="P207" s="246"/>
      <c r="Q207" s="246"/>
      <c r="R207" s="246"/>
      <c r="S207" s="246"/>
      <c r="T207" s="246"/>
      <c r="U207" s="246"/>
    </row>
    <row r="208" spans="14:21" ht="21">
      <c r="N208" s="245"/>
      <c r="O208" s="245"/>
      <c r="P208" s="246"/>
      <c r="Q208" s="246"/>
      <c r="R208" s="246"/>
      <c r="S208" s="246"/>
      <c r="T208" s="246"/>
      <c r="U208" s="246"/>
    </row>
    <row r="209" spans="14:21" ht="21">
      <c r="N209" s="245"/>
      <c r="O209" s="245"/>
      <c r="P209" s="246"/>
      <c r="Q209" s="246"/>
      <c r="R209" s="246"/>
      <c r="S209" s="246"/>
      <c r="T209" s="246"/>
      <c r="U209" s="246"/>
    </row>
    <row r="210" spans="14:21" ht="21">
      <c r="N210" s="245"/>
      <c r="O210" s="245"/>
      <c r="P210" s="246"/>
      <c r="Q210" s="246"/>
      <c r="R210" s="246"/>
      <c r="S210" s="246"/>
      <c r="T210" s="246"/>
      <c r="U210" s="246"/>
    </row>
    <row r="211" spans="14:21" ht="21">
      <c r="N211" s="245"/>
      <c r="O211" s="245"/>
      <c r="P211" s="246"/>
      <c r="Q211" s="246"/>
      <c r="R211" s="246"/>
      <c r="S211" s="246"/>
      <c r="T211" s="246"/>
      <c r="U211" s="246"/>
    </row>
    <row r="212" spans="14:21" ht="21">
      <c r="N212" s="245"/>
      <c r="O212" s="245"/>
      <c r="P212" s="246"/>
      <c r="Q212" s="246"/>
      <c r="R212" s="246"/>
      <c r="S212" s="246"/>
      <c r="T212" s="246"/>
      <c r="U212" s="246"/>
    </row>
    <row r="213" spans="14:21" ht="21">
      <c r="N213" s="245"/>
      <c r="O213" s="245"/>
      <c r="P213" s="246"/>
      <c r="Q213" s="246"/>
      <c r="R213" s="246"/>
      <c r="S213" s="246"/>
      <c r="T213" s="246"/>
      <c r="U213" s="246"/>
    </row>
    <row r="214" spans="14:21" ht="21">
      <c r="N214" s="245"/>
      <c r="O214" s="245"/>
      <c r="P214" s="246"/>
      <c r="Q214" s="246"/>
      <c r="R214" s="246"/>
      <c r="S214" s="246"/>
      <c r="T214" s="246"/>
      <c r="U214" s="246"/>
    </row>
  </sheetData>
  <sheetProtection/>
  <mergeCells count="26">
    <mergeCell ref="K30:L30"/>
    <mergeCell ref="A31:L31"/>
    <mergeCell ref="A22:B23"/>
    <mergeCell ref="G22:J23"/>
    <mergeCell ref="K22:K23"/>
    <mergeCell ref="L22:L23"/>
    <mergeCell ref="A28:B30"/>
    <mergeCell ref="C28:D28"/>
    <mergeCell ref="K28:L28"/>
    <mergeCell ref="G29:I29"/>
    <mergeCell ref="K29:L29"/>
    <mergeCell ref="G30:I30"/>
    <mergeCell ref="G7:J8"/>
    <mergeCell ref="K7:K8"/>
    <mergeCell ref="L7:L8"/>
    <mergeCell ref="P7:T7"/>
    <mergeCell ref="G14:J16"/>
    <mergeCell ref="K14:K16"/>
    <mergeCell ref="L14:L16"/>
    <mergeCell ref="H1:L1"/>
    <mergeCell ref="H2:H3"/>
    <mergeCell ref="C4:D4"/>
    <mergeCell ref="E4:H4"/>
    <mergeCell ref="C5:D5"/>
    <mergeCell ref="E5:H5"/>
    <mergeCell ref="I5:J5"/>
  </mergeCells>
  <conditionalFormatting sqref="E4:H6 K3:K4 G28 G29:I29">
    <cfRule type="cellIs" priority="1" dxfId="20" operator="equal" stopIfTrue="1">
      <formula>0</formula>
    </cfRule>
  </conditionalFormatting>
  <conditionalFormatting sqref="A9:A13 A17:A21 A24:A27">
    <cfRule type="cellIs" priority="2" dxfId="19" operator="greaterThan" stopIfTrue="1">
      <formula>0</formula>
    </cfRule>
  </conditionalFormatting>
  <conditionalFormatting sqref="U9 U24">
    <cfRule type="expression" priority="3" dxfId="3" stopIfTrue="1">
      <formula>T10&lt;&gt;U9</formula>
    </cfRule>
  </conditionalFormatting>
  <conditionalFormatting sqref="T10">
    <cfRule type="expression" priority="4" dxfId="3" stopIfTrue="1">
      <formula>$T$10&lt;&gt;$U$9</formula>
    </cfRule>
  </conditionalFormatting>
  <conditionalFormatting sqref="T11 V9">
    <cfRule type="expression" priority="5" dxfId="5" stopIfTrue="1">
      <formula>$V$9&lt;&gt;$T$11</formula>
    </cfRule>
  </conditionalFormatting>
  <conditionalFormatting sqref="W9 T12:T13">
    <cfRule type="expression" priority="6" dxfId="4" stopIfTrue="1">
      <formula>$W$9&lt;&gt;$T$12</formula>
    </cfRule>
  </conditionalFormatting>
  <conditionalFormatting sqref="U11 V10">
    <cfRule type="expression" priority="7" dxfId="2" stopIfTrue="1">
      <formula>$V$10&lt;&gt;$U$11</formula>
    </cfRule>
  </conditionalFormatting>
  <conditionalFormatting sqref="U12:U13 W10">
    <cfRule type="expression" priority="8" dxfId="1" stopIfTrue="1">
      <formula>$W$10&lt;&gt;$U$12</formula>
    </cfRule>
  </conditionalFormatting>
  <conditionalFormatting sqref="W11 V12:V13">
    <cfRule type="expression" priority="9" dxfId="0" stopIfTrue="1">
      <formula>$W$11&lt;&gt;$V$12</formula>
    </cfRule>
  </conditionalFormatting>
  <conditionalFormatting sqref="U17 T18">
    <cfRule type="expression" priority="10" dxfId="3" stopIfTrue="1">
      <formula>$T$18&lt;&gt;$U$17</formula>
    </cfRule>
  </conditionalFormatting>
  <conditionalFormatting sqref="V17 T19">
    <cfRule type="expression" priority="11" dxfId="5" stopIfTrue="1">
      <formula>$V$17&lt;&gt;$T$19</formula>
    </cfRule>
  </conditionalFormatting>
  <conditionalFormatting sqref="W17 T20:T21">
    <cfRule type="expression" priority="12" dxfId="4" stopIfTrue="1">
      <formula>$W$17&lt;&gt;$T$20</formula>
    </cfRule>
  </conditionalFormatting>
  <conditionalFormatting sqref="V18 U19">
    <cfRule type="expression" priority="13" dxfId="2" stopIfTrue="1">
      <formula>$V$18&lt;&gt;$U$19</formula>
    </cfRule>
  </conditionalFormatting>
  <conditionalFormatting sqref="W18 U20:U21">
    <cfRule type="expression" priority="14" dxfId="1" stopIfTrue="1">
      <formula>$W$18&lt;&gt;$U$20</formula>
    </cfRule>
  </conditionalFormatting>
  <conditionalFormatting sqref="W19 V20:V21">
    <cfRule type="expression" priority="15" dxfId="0" stopIfTrue="1">
      <formula>$W$19&lt;&gt;$V$20</formula>
    </cfRule>
  </conditionalFormatting>
  <conditionalFormatting sqref="V24 T26">
    <cfRule type="expression" priority="16" dxfId="5" stopIfTrue="1">
      <formula>$V$24&lt;&gt;$T$26</formula>
    </cfRule>
  </conditionalFormatting>
  <conditionalFormatting sqref="W24 T27">
    <cfRule type="expression" priority="17" dxfId="4" stopIfTrue="1">
      <formula>$W$24&lt;&gt;$T$27</formula>
    </cfRule>
  </conditionalFormatting>
  <conditionalFormatting sqref="T25">
    <cfRule type="expression" priority="18" dxfId="3" stopIfTrue="1">
      <formula>U24&lt;&gt;T25</formula>
    </cfRule>
  </conditionalFormatting>
  <conditionalFormatting sqref="V25 U26">
    <cfRule type="expression" priority="19" dxfId="2" stopIfTrue="1">
      <formula>$V$25&lt;&gt;$U$26</formula>
    </cfRule>
  </conditionalFormatting>
  <conditionalFormatting sqref="W25 U27">
    <cfRule type="expression" priority="20" dxfId="1" stopIfTrue="1">
      <formula>$W$25&lt;&gt;$U$27</formula>
    </cfRule>
  </conditionalFormatting>
  <conditionalFormatting sqref="W26 V27">
    <cfRule type="expression" priority="21" dxfId="0" stopIfTrue="1">
      <formula>$W$26&lt;&gt;$V$27</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6.xml><?xml version="1.0" encoding="utf-8"?>
<worksheet xmlns="http://schemas.openxmlformats.org/spreadsheetml/2006/main" xmlns:r="http://schemas.openxmlformats.org/officeDocument/2006/relationships">
  <sheetPr codeName="List21"/>
  <dimension ref="A1:IV213"/>
  <sheetViews>
    <sheetView showGridLines="0" showZeros="0" zoomScale="50" zoomScaleNormal="50" workbookViewId="0" topLeftCell="A1">
      <selection activeCell="G9" sqref="G9"/>
    </sheetView>
  </sheetViews>
  <sheetFormatPr defaultColWidth="15.28125" defaultRowHeight="12.75"/>
  <cols>
    <col min="1" max="1" width="10.421875" style="242" customWidth="1"/>
    <col min="2" max="2" width="5.57421875" style="242" customWidth="1"/>
    <col min="3" max="3" width="18.8515625" style="242" customWidth="1"/>
    <col min="4" max="4" width="48.140625" style="242" customWidth="1"/>
    <col min="5" max="5" width="31.7109375" style="242" customWidth="1"/>
    <col min="6" max="6" width="19.28125" style="242" customWidth="1"/>
    <col min="7" max="11" width="18.57421875" style="242" customWidth="1"/>
    <col min="12" max="12" width="18.8515625" style="242" customWidth="1"/>
    <col min="13" max="13" width="4.140625" style="243" customWidth="1"/>
    <col min="14" max="15" width="14.57421875" style="147" customWidth="1"/>
    <col min="16" max="16" width="11.140625" style="235" hidden="1" customWidth="1"/>
    <col min="17" max="17" width="24.8515625" style="235" hidden="1" customWidth="1"/>
    <col min="18" max="18" width="18.8515625" style="235" hidden="1" customWidth="1"/>
    <col min="19" max="25" width="14.57421875" style="235" hidden="1" customWidth="1"/>
    <col min="26" max="26" width="24.421875" style="235" hidden="1" customWidth="1"/>
    <col min="27" max="27" width="20.421875" style="235" hidden="1" customWidth="1"/>
    <col min="28" max="33" width="15.28125" style="235" hidden="1" customWidth="1"/>
    <col min="34" max="205" width="15.28125" style="147" customWidth="1"/>
    <col min="206" max="206" width="3.140625" style="147" customWidth="1"/>
    <col min="207" max="16384" width="15.28125" style="147" customWidth="1"/>
  </cols>
  <sheetData>
    <row r="1" spans="1:256" ht="45.75" customHeight="1">
      <c r="A1" s="142"/>
      <c r="B1" s="142"/>
      <c r="C1" s="142"/>
      <c r="D1" s="142"/>
      <c r="E1" s="142"/>
      <c r="F1" s="142"/>
      <c r="G1" s="142"/>
      <c r="H1" s="143" t="s">
        <v>111</v>
      </c>
      <c r="I1" s="143"/>
      <c r="J1" s="143"/>
      <c r="K1" s="143"/>
      <c r="L1" s="143"/>
      <c r="M1" s="144"/>
      <c r="N1" s="145"/>
      <c r="O1" s="145"/>
      <c r="P1" s="146"/>
      <c r="Q1" s="146"/>
      <c r="R1" s="146"/>
      <c r="S1" s="146"/>
      <c r="T1" s="146"/>
      <c r="U1" s="146"/>
      <c r="V1" s="146"/>
      <c r="W1" s="146"/>
      <c r="X1" s="146"/>
      <c r="Y1" s="146"/>
      <c r="Z1" s="146"/>
      <c r="AA1" s="146"/>
      <c r="AB1" s="146"/>
      <c r="AC1" s="146"/>
      <c r="AD1" s="146"/>
      <c r="AE1" s="146"/>
      <c r="AF1" s="146"/>
      <c r="AG1" s="146"/>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c r="BQ1" s="145"/>
      <c r="BR1" s="145"/>
      <c r="BS1" s="145"/>
      <c r="BT1" s="145"/>
      <c r="BU1" s="145"/>
      <c r="BV1" s="145"/>
      <c r="BW1" s="145"/>
      <c r="BX1" s="145"/>
      <c r="BY1" s="145"/>
      <c r="BZ1" s="145"/>
      <c r="CA1" s="145"/>
      <c r="CB1" s="145"/>
      <c r="CC1" s="145"/>
      <c r="CD1" s="145"/>
      <c r="CE1" s="145"/>
      <c r="CF1" s="145"/>
      <c r="CG1" s="145"/>
      <c r="CH1" s="145"/>
      <c r="CI1" s="145"/>
      <c r="CJ1" s="145"/>
      <c r="CK1" s="145"/>
      <c r="CL1" s="145"/>
      <c r="CM1" s="145"/>
      <c r="CN1" s="145"/>
      <c r="CO1" s="145"/>
      <c r="CP1" s="145"/>
      <c r="CQ1" s="145"/>
      <c r="CR1" s="145"/>
      <c r="CS1" s="145"/>
      <c r="CT1" s="145"/>
      <c r="CU1" s="145"/>
      <c r="CV1" s="145"/>
      <c r="CW1" s="145"/>
      <c r="CX1" s="145"/>
      <c r="CY1" s="145"/>
      <c r="CZ1" s="145"/>
      <c r="DA1" s="145"/>
      <c r="DB1" s="145"/>
      <c r="DC1" s="145"/>
      <c r="DD1" s="145"/>
      <c r="DE1" s="145"/>
      <c r="DF1" s="145"/>
      <c r="DG1" s="145"/>
      <c r="DH1" s="145"/>
      <c r="DI1" s="145"/>
      <c r="DJ1" s="145"/>
      <c r="DK1" s="145"/>
      <c r="DL1" s="145"/>
      <c r="DM1" s="145"/>
      <c r="DN1" s="145"/>
      <c r="DO1" s="145"/>
      <c r="DP1" s="145"/>
      <c r="DQ1" s="145"/>
      <c r="DR1" s="145"/>
      <c r="DS1" s="145"/>
      <c r="DT1" s="145"/>
      <c r="DU1" s="145"/>
      <c r="DV1" s="145"/>
      <c r="DW1" s="145"/>
      <c r="DX1" s="145"/>
      <c r="DY1" s="145"/>
      <c r="DZ1" s="145"/>
      <c r="EA1" s="145"/>
      <c r="EB1" s="145"/>
      <c r="EC1" s="145"/>
      <c r="ED1" s="145"/>
      <c r="EE1" s="145"/>
      <c r="EF1" s="145"/>
      <c r="EG1" s="145"/>
      <c r="EH1" s="145"/>
      <c r="EI1" s="145"/>
      <c r="EJ1" s="145"/>
      <c r="EK1" s="145"/>
      <c r="EL1" s="145"/>
      <c r="EM1" s="145"/>
      <c r="EN1" s="145"/>
      <c r="EO1" s="145"/>
      <c r="EP1" s="145"/>
      <c r="EQ1" s="145"/>
      <c r="ER1" s="145"/>
      <c r="ES1" s="145"/>
      <c r="ET1" s="145"/>
      <c r="EU1" s="145"/>
      <c r="EV1" s="145"/>
      <c r="EW1" s="145"/>
      <c r="EX1" s="145"/>
      <c r="EY1" s="145"/>
      <c r="EZ1" s="145"/>
      <c r="FA1" s="145"/>
      <c r="FB1" s="145"/>
      <c r="FC1" s="145"/>
      <c r="FD1" s="145"/>
      <c r="FE1" s="145"/>
      <c r="FF1" s="145"/>
      <c r="FG1" s="145"/>
      <c r="FH1" s="145"/>
      <c r="FI1" s="145"/>
      <c r="FJ1" s="145"/>
      <c r="FK1" s="145"/>
      <c r="FL1" s="145"/>
      <c r="FM1" s="145"/>
      <c r="FN1" s="145"/>
      <c r="FO1" s="145"/>
      <c r="FP1" s="145"/>
      <c r="FQ1" s="145"/>
      <c r="FR1" s="145"/>
      <c r="FS1" s="145"/>
      <c r="FT1" s="145"/>
      <c r="FU1" s="145"/>
      <c r="FV1" s="145"/>
      <c r="FW1" s="145"/>
      <c r="FX1" s="145"/>
      <c r="FY1" s="145"/>
      <c r="FZ1" s="145"/>
      <c r="GA1" s="145"/>
      <c r="GB1" s="145"/>
      <c r="GC1" s="145"/>
      <c r="GD1" s="145"/>
      <c r="GE1" s="145"/>
      <c r="GF1" s="145"/>
      <c r="GG1" s="145"/>
      <c r="GH1" s="145"/>
      <c r="GI1" s="145"/>
      <c r="GJ1" s="145"/>
      <c r="GK1" s="145"/>
      <c r="GL1" s="145"/>
      <c r="GM1" s="145"/>
      <c r="GN1" s="145"/>
      <c r="GO1" s="145"/>
      <c r="GP1" s="145"/>
      <c r="GQ1" s="145"/>
      <c r="GR1" s="145"/>
      <c r="GS1" s="145"/>
      <c r="GT1" s="145"/>
      <c r="GU1" s="145"/>
      <c r="GV1" s="145"/>
      <c r="GW1" s="145"/>
      <c r="GX1" s="145"/>
      <c r="GY1" s="145"/>
      <c r="GZ1" s="145"/>
      <c r="HA1" s="145"/>
      <c r="HB1" s="145"/>
      <c r="HC1" s="145"/>
      <c r="HD1" s="145"/>
      <c r="HE1" s="145"/>
      <c r="HF1" s="145"/>
      <c r="HG1" s="145"/>
      <c r="HH1" s="145"/>
      <c r="HI1" s="145"/>
      <c r="HJ1" s="145"/>
      <c r="HK1" s="145"/>
      <c r="HL1" s="145"/>
      <c r="HM1" s="145"/>
      <c r="HN1" s="145"/>
      <c r="HO1" s="145"/>
      <c r="HP1" s="145"/>
      <c r="HQ1" s="145"/>
      <c r="HR1" s="145"/>
      <c r="HS1" s="145"/>
      <c r="HT1" s="145"/>
      <c r="HU1" s="145"/>
      <c r="HV1" s="145"/>
      <c r="HW1" s="145"/>
      <c r="HX1" s="145"/>
      <c r="HY1" s="145"/>
      <c r="HZ1" s="145"/>
      <c r="IA1" s="145"/>
      <c r="IB1" s="145"/>
      <c r="IC1" s="145"/>
      <c r="ID1" s="145"/>
      <c r="IE1" s="145"/>
      <c r="IF1" s="145"/>
      <c r="IG1" s="145"/>
      <c r="IH1" s="145"/>
      <c r="II1" s="145"/>
      <c r="IJ1" s="145"/>
      <c r="IK1" s="145"/>
      <c r="IL1" s="145"/>
      <c r="IM1" s="145"/>
      <c r="IN1" s="145"/>
      <c r="IO1" s="145"/>
      <c r="IP1" s="145"/>
      <c r="IQ1" s="145"/>
      <c r="IR1" s="145"/>
      <c r="IS1" s="145"/>
      <c r="IT1" s="145"/>
      <c r="IU1" s="145"/>
      <c r="IV1" s="145"/>
    </row>
    <row r="2" spans="1:256" ht="49.5" customHeight="1">
      <c r="A2" s="142"/>
      <c r="B2" s="142"/>
      <c r="C2" s="142"/>
      <c r="D2" s="142"/>
      <c r="E2" s="142"/>
      <c r="F2" s="142"/>
      <c r="G2" s="142"/>
      <c r="H2" s="148"/>
      <c r="I2" s="149" t="s">
        <v>112</v>
      </c>
      <c r="J2" s="149"/>
      <c r="K2" s="150">
        <v>2</v>
      </c>
      <c r="L2" s="151"/>
      <c r="M2" s="144"/>
      <c r="N2" s="145"/>
      <c r="O2" s="145"/>
      <c r="P2" s="152" t="str">
        <f>'[3]vnos podatkov'!$A$6</f>
        <v>OP 8-11 - MIDI TENIS</v>
      </c>
      <c r="Q2" s="153"/>
      <c r="R2" s="153"/>
      <c r="S2" s="146"/>
      <c r="T2" s="146"/>
      <c r="U2" s="146"/>
      <c r="V2" s="146"/>
      <c r="W2" s="146"/>
      <c r="X2" s="146"/>
      <c r="Y2" s="146"/>
      <c r="Z2" s="146"/>
      <c r="AA2" s="146"/>
      <c r="AB2" s="146"/>
      <c r="AC2" s="146"/>
      <c r="AD2" s="146"/>
      <c r="AE2" s="146"/>
      <c r="AF2" s="146"/>
      <c r="AG2" s="146"/>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row>
    <row r="3" spans="1:256" ht="49.5" customHeight="1">
      <c r="A3" s="142"/>
      <c r="B3" s="142"/>
      <c r="C3" s="142"/>
      <c r="D3" s="142"/>
      <c r="E3" s="142"/>
      <c r="F3" s="142"/>
      <c r="G3" s="142"/>
      <c r="H3" s="148"/>
      <c r="I3" s="154" t="s">
        <v>113</v>
      </c>
      <c r="J3" s="154"/>
      <c r="K3" s="155"/>
      <c r="L3" s="150">
        <f>'[3]vnos podatkov'!$B$8</f>
        <v>0</v>
      </c>
      <c r="M3" s="144"/>
      <c r="N3" s="145"/>
      <c r="O3" s="145"/>
      <c r="P3" s="156">
        <f>'[3]vnos podatkov'!$A$8</f>
        <v>0</v>
      </c>
      <c r="Q3" s="156">
        <f>'[3]vnos podatkov'!$B$8</f>
        <v>0</v>
      </c>
      <c r="R3" s="156">
        <f>'[3]vnos podatkov'!$A$10</f>
        <v>0</v>
      </c>
      <c r="S3" s="146"/>
      <c r="T3" s="146"/>
      <c r="U3" s="146"/>
      <c r="V3" s="146"/>
      <c r="W3" s="146"/>
      <c r="X3" s="146"/>
      <c r="Y3" s="146"/>
      <c r="Z3" s="146"/>
      <c r="AA3" s="146"/>
      <c r="AB3" s="146"/>
      <c r="AC3" s="146"/>
      <c r="AD3" s="146"/>
      <c r="AE3" s="146"/>
      <c r="AF3" s="146"/>
      <c r="AG3" s="146"/>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row>
    <row r="4" spans="1:256" ht="49.5" customHeight="1">
      <c r="A4" s="142"/>
      <c r="B4" s="142"/>
      <c r="C4" s="157" t="s">
        <v>114</v>
      </c>
      <c r="D4" s="157"/>
      <c r="E4" s="158" t="str">
        <f>'[3]vnos podatkov'!$C$10</f>
        <v>TK LUKA KOPER</v>
      </c>
      <c r="F4" s="158" t="str">
        <f>'[3]vnos podatkov'!$C$10</f>
        <v>TK LUKA KOPER</v>
      </c>
      <c r="G4" s="159" t="str">
        <f>'[3]vnos podatkov'!$C$10</f>
        <v>TK LUKA KOPER</v>
      </c>
      <c r="H4" s="159" t="str">
        <f>'[3]vnos podatkov'!$C$10</f>
        <v>TK LUKA KOPER</v>
      </c>
      <c r="I4" s="160" t="s">
        <v>115</v>
      </c>
      <c r="J4" s="161"/>
      <c r="K4" s="162"/>
      <c r="L4" s="163"/>
      <c r="M4" s="144"/>
      <c r="N4" s="145"/>
      <c r="O4" s="145"/>
      <c r="P4" s="146"/>
      <c r="Q4" s="146"/>
      <c r="R4" s="146"/>
      <c r="S4" s="146"/>
      <c r="T4" s="146"/>
      <c r="U4" s="146"/>
      <c r="V4" s="146"/>
      <c r="W4" s="146"/>
      <c r="X4" s="146"/>
      <c r="Y4" s="146"/>
      <c r="Z4" s="146"/>
      <c r="AA4" s="146"/>
      <c r="AB4" s="146"/>
      <c r="AC4" s="146"/>
      <c r="AD4" s="146"/>
      <c r="AE4" s="146"/>
      <c r="AF4" s="146"/>
      <c r="AG4" s="146"/>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row>
    <row r="5" spans="1:256" ht="49.5" customHeight="1">
      <c r="A5" s="142"/>
      <c r="B5" s="142"/>
      <c r="C5" s="157" t="s">
        <v>116</v>
      </c>
      <c r="D5" s="157"/>
      <c r="E5" s="158" t="str">
        <f>'[3]vnos podatkov'!$A$6</f>
        <v>OP 8-11 - MIDI TENIS</v>
      </c>
      <c r="F5" s="158"/>
      <c r="G5" s="159"/>
      <c r="H5" s="159"/>
      <c r="I5" s="164" t="s">
        <v>117</v>
      </c>
      <c r="J5" s="164"/>
      <c r="K5" s="165"/>
      <c r="L5" s="151"/>
      <c r="M5" s="144"/>
      <c r="N5" s="145"/>
      <c r="O5" s="145"/>
      <c r="P5" s="146"/>
      <c r="Q5" s="146"/>
      <c r="R5" s="146"/>
      <c r="S5" s="146"/>
      <c r="T5" s="146"/>
      <c r="U5" s="146"/>
      <c r="V5" s="146"/>
      <c r="W5" s="146"/>
      <c r="X5" s="146"/>
      <c r="Y5" s="146"/>
      <c r="Z5" s="146"/>
      <c r="AA5" s="146"/>
      <c r="AB5" s="146"/>
      <c r="AC5" s="146"/>
      <c r="AD5" s="146"/>
      <c r="AE5" s="146"/>
      <c r="AF5" s="146"/>
      <c r="AG5" s="146"/>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45"/>
      <c r="DC5" s="145"/>
      <c r="DD5" s="145"/>
      <c r="DE5" s="145"/>
      <c r="DF5" s="145"/>
      <c r="DG5" s="145"/>
      <c r="DH5" s="145"/>
      <c r="DI5" s="145"/>
      <c r="DJ5" s="145"/>
      <c r="DK5" s="145"/>
      <c r="DL5" s="145"/>
      <c r="DM5" s="145"/>
      <c r="DN5" s="145"/>
      <c r="DO5" s="145"/>
      <c r="DP5" s="145"/>
      <c r="DQ5" s="145"/>
      <c r="DR5" s="145"/>
      <c r="DS5" s="145"/>
      <c r="DT5" s="145"/>
      <c r="DU5" s="145"/>
      <c r="DV5" s="145"/>
      <c r="DW5" s="145"/>
      <c r="DX5" s="145"/>
      <c r="DY5" s="145"/>
      <c r="DZ5" s="145"/>
      <c r="EA5" s="145"/>
      <c r="EB5" s="145"/>
      <c r="EC5" s="145"/>
      <c r="ED5" s="145"/>
      <c r="EE5" s="145"/>
      <c r="EF5" s="145"/>
      <c r="EG5" s="145"/>
      <c r="EH5" s="145"/>
      <c r="EI5" s="145"/>
      <c r="EJ5" s="145"/>
      <c r="EK5" s="145"/>
      <c r="EL5" s="145"/>
      <c r="EM5" s="145"/>
      <c r="EN5" s="145"/>
      <c r="EO5" s="145"/>
      <c r="EP5" s="145"/>
      <c r="EQ5" s="145"/>
      <c r="ER5" s="145"/>
      <c r="ES5" s="145"/>
      <c r="ET5" s="145"/>
      <c r="EU5" s="145"/>
      <c r="EV5" s="145"/>
      <c r="EW5" s="145"/>
      <c r="EX5" s="145"/>
      <c r="EY5" s="145"/>
      <c r="EZ5" s="145"/>
      <c r="FA5" s="145"/>
      <c r="FB5" s="145"/>
      <c r="FC5" s="145"/>
      <c r="FD5" s="145"/>
      <c r="FE5" s="145"/>
      <c r="FF5" s="145"/>
      <c r="FG5" s="145"/>
      <c r="FH5" s="145"/>
      <c r="FI5" s="145"/>
      <c r="FJ5" s="145"/>
      <c r="FK5" s="145"/>
      <c r="FL5" s="145"/>
      <c r="FM5" s="145"/>
      <c r="FN5" s="145"/>
      <c r="FO5" s="145"/>
      <c r="FP5" s="145"/>
      <c r="FQ5" s="145"/>
      <c r="FR5" s="145"/>
      <c r="FS5" s="145"/>
      <c r="FT5" s="145"/>
      <c r="FU5" s="145"/>
      <c r="FV5" s="145"/>
      <c r="FW5" s="145"/>
      <c r="FX5" s="145"/>
      <c r="FY5" s="145"/>
      <c r="FZ5" s="145"/>
      <c r="GA5" s="145"/>
      <c r="GB5" s="145"/>
      <c r="GC5" s="145"/>
      <c r="GD5" s="145"/>
      <c r="GE5" s="145"/>
      <c r="GF5" s="145"/>
      <c r="GG5" s="145"/>
      <c r="GH5" s="145"/>
      <c r="GI5" s="145"/>
      <c r="GJ5" s="145"/>
      <c r="GK5" s="145"/>
      <c r="GL5" s="145"/>
      <c r="GM5" s="145"/>
      <c r="GN5" s="145"/>
      <c r="GO5" s="145"/>
      <c r="GP5" s="145"/>
      <c r="GQ5" s="145"/>
      <c r="GR5" s="145"/>
      <c r="GS5" s="145"/>
      <c r="GT5" s="145"/>
      <c r="GU5" s="145"/>
      <c r="GV5" s="145"/>
      <c r="GW5" s="145"/>
      <c r="GX5" s="145"/>
      <c r="GY5" s="145"/>
      <c r="GZ5" s="145"/>
      <c r="HA5" s="145"/>
      <c r="HB5" s="145"/>
      <c r="HC5" s="145"/>
      <c r="HD5" s="145"/>
      <c r="HE5" s="145"/>
      <c r="HF5" s="145"/>
      <c r="HG5" s="145"/>
      <c r="HH5" s="145"/>
      <c r="HI5" s="145"/>
      <c r="HJ5" s="145"/>
      <c r="HK5" s="145"/>
      <c r="HL5" s="145"/>
      <c r="HM5" s="145"/>
      <c r="HN5" s="145"/>
      <c r="HO5" s="145"/>
      <c r="HP5" s="145"/>
      <c r="HQ5" s="145"/>
      <c r="HR5" s="145"/>
      <c r="HS5" s="145"/>
      <c r="HT5" s="145"/>
      <c r="HU5" s="145"/>
      <c r="HV5" s="145"/>
      <c r="HW5" s="145"/>
      <c r="HX5" s="145"/>
      <c r="HY5" s="145"/>
      <c r="HZ5" s="145"/>
      <c r="IA5" s="145"/>
      <c r="IB5" s="145"/>
      <c r="IC5" s="145"/>
      <c r="ID5" s="145"/>
      <c r="IE5" s="145"/>
      <c r="IF5" s="145"/>
      <c r="IG5" s="145"/>
      <c r="IH5" s="145"/>
      <c r="II5" s="145"/>
      <c r="IJ5" s="145"/>
      <c r="IK5" s="145"/>
      <c r="IL5" s="145"/>
      <c r="IM5" s="145"/>
      <c r="IN5" s="145"/>
      <c r="IO5" s="145"/>
      <c r="IP5" s="145"/>
      <c r="IQ5" s="145"/>
      <c r="IR5" s="145"/>
      <c r="IS5" s="145"/>
      <c r="IT5" s="145"/>
      <c r="IU5" s="145"/>
      <c r="IV5" s="145"/>
    </row>
    <row r="6" spans="1:256" ht="31.5" customHeight="1" thickBot="1">
      <c r="A6" s="142"/>
      <c r="B6" s="142"/>
      <c r="C6" s="166"/>
      <c r="D6" s="166"/>
      <c r="E6" s="167"/>
      <c r="F6" s="167"/>
      <c r="G6" s="167"/>
      <c r="H6" s="167"/>
      <c r="I6" s="160"/>
      <c r="J6" s="160"/>
      <c r="K6" s="165"/>
      <c r="L6" s="151"/>
      <c r="M6" s="144"/>
      <c r="N6" s="145"/>
      <c r="O6" s="145"/>
      <c r="P6" s="146"/>
      <c r="Q6" s="146"/>
      <c r="R6" s="146"/>
      <c r="S6" s="146"/>
      <c r="T6" s="146"/>
      <c r="U6" s="146"/>
      <c r="V6" s="146"/>
      <c r="W6" s="146"/>
      <c r="X6" s="146"/>
      <c r="Y6" s="146"/>
      <c r="Z6" s="146"/>
      <c r="AA6" s="146"/>
      <c r="AB6" s="146"/>
      <c r="AC6" s="146"/>
      <c r="AD6" s="146"/>
      <c r="AE6" s="146"/>
      <c r="AF6" s="146"/>
      <c r="AG6" s="146"/>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145"/>
      <c r="GZ6" s="145"/>
      <c r="HA6" s="145"/>
      <c r="HB6" s="145"/>
      <c r="HC6" s="145"/>
      <c r="HD6" s="145"/>
      <c r="HE6" s="145"/>
      <c r="HF6" s="145"/>
      <c r="HG6" s="145"/>
      <c r="HH6" s="145"/>
      <c r="HI6" s="145"/>
      <c r="HJ6" s="145"/>
      <c r="HK6" s="145"/>
      <c r="HL6" s="145"/>
      <c r="HM6" s="145"/>
      <c r="HN6" s="145"/>
      <c r="HO6" s="145"/>
      <c r="HP6" s="145"/>
      <c r="HQ6" s="145"/>
      <c r="HR6" s="145"/>
      <c r="HS6" s="145"/>
      <c r="HT6" s="145"/>
      <c r="HU6" s="145"/>
      <c r="HV6" s="145"/>
      <c r="HW6" s="145"/>
      <c r="HX6" s="145"/>
      <c r="HY6" s="145"/>
      <c r="HZ6" s="145"/>
      <c r="IA6" s="145"/>
      <c r="IB6" s="145"/>
      <c r="IC6" s="145"/>
      <c r="ID6" s="145"/>
      <c r="IE6" s="145"/>
      <c r="IF6" s="145"/>
      <c r="IG6" s="145"/>
      <c r="IH6" s="145"/>
      <c r="II6" s="145"/>
      <c r="IJ6" s="145"/>
      <c r="IK6" s="145"/>
      <c r="IL6" s="145"/>
      <c r="IM6" s="145"/>
      <c r="IN6" s="145"/>
      <c r="IO6" s="145"/>
      <c r="IP6" s="145"/>
      <c r="IQ6" s="145"/>
      <c r="IR6" s="145"/>
      <c r="IS6" s="145"/>
      <c r="IT6" s="145"/>
      <c r="IU6" s="145"/>
      <c r="IV6" s="145"/>
    </row>
    <row r="7" spans="1:256" s="178" customFormat="1" ht="49.5" customHeight="1" thickBot="1">
      <c r="A7" s="142"/>
      <c r="B7" s="142"/>
      <c r="C7" s="168" t="s">
        <v>136</v>
      </c>
      <c r="D7" s="169"/>
      <c r="E7" s="170"/>
      <c r="F7" s="171"/>
      <c r="G7" s="172"/>
      <c r="H7" s="172"/>
      <c r="I7" s="172"/>
      <c r="J7" s="172"/>
      <c r="K7" s="173" t="s">
        <v>119</v>
      </c>
      <c r="L7" s="173" t="s">
        <v>120</v>
      </c>
      <c r="M7" s="144"/>
      <c r="N7" s="174"/>
      <c r="O7" s="174"/>
      <c r="P7" s="175" t="s">
        <v>121</v>
      </c>
      <c r="Q7" s="176"/>
      <c r="R7" s="176"/>
      <c r="S7" s="176"/>
      <c r="T7" s="177"/>
      <c r="U7" s="156"/>
      <c r="V7" s="156"/>
      <c r="W7" s="156"/>
      <c r="X7" s="156"/>
      <c r="Y7" s="156"/>
      <c r="Z7" s="156"/>
      <c r="AA7" s="156"/>
      <c r="AB7" s="156"/>
      <c r="AC7" s="156"/>
      <c r="AD7" s="156"/>
      <c r="AE7" s="156"/>
      <c r="AF7" s="156"/>
      <c r="AG7" s="156"/>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174"/>
      <c r="CO7" s="174"/>
      <c r="CP7" s="174"/>
      <c r="CQ7" s="174"/>
      <c r="CR7" s="174"/>
      <c r="CS7" s="174"/>
      <c r="CT7" s="174"/>
      <c r="CU7" s="174"/>
      <c r="CV7" s="174"/>
      <c r="CW7" s="174"/>
      <c r="CX7" s="174"/>
      <c r="CY7" s="174"/>
      <c r="CZ7" s="174"/>
      <c r="DA7" s="174"/>
      <c r="DB7" s="174"/>
      <c r="DC7" s="174"/>
      <c r="DD7" s="174"/>
      <c r="DE7" s="174"/>
      <c r="DF7" s="174"/>
      <c r="DG7" s="174"/>
      <c r="DH7" s="174"/>
      <c r="DI7" s="174"/>
      <c r="DJ7" s="174"/>
      <c r="DK7" s="174"/>
      <c r="DL7" s="174"/>
      <c r="DM7" s="174"/>
      <c r="DN7" s="174"/>
      <c r="DO7" s="174"/>
      <c r="DP7" s="174"/>
      <c r="DQ7" s="174"/>
      <c r="DR7" s="174"/>
      <c r="DS7" s="174"/>
      <c r="DT7" s="174"/>
      <c r="DU7" s="174"/>
      <c r="DV7" s="174"/>
      <c r="DW7" s="174"/>
      <c r="DX7" s="174"/>
      <c r="DY7" s="174"/>
      <c r="DZ7" s="174"/>
      <c r="EA7" s="174"/>
      <c r="EB7" s="174"/>
      <c r="EC7" s="174"/>
      <c r="ED7" s="174"/>
      <c r="EE7" s="174"/>
      <c r="EF7" s="174"/>
      <c r="EG7" s="174"/>
      <c r="EH7" s="174"/>
      <c r="EI7" s="174"/>
      <c r="EJ7" s="174"/>
      <c r="EK7" s="174"/>
      <c r="EL7" s="174"/>
      <c r="EM7" s="174"/>
      <c r="EN7" s="174"/>
      <c r="EO7" s="174"/>
      <c r="EP7" s="174"/>
      <c r="EQ7" s="174"/>
      <c r="ER7" s="174"/>
      <c r="ES7" s="174"/>
      <c r="ET7" s="174"/>
      <c r="EU7" s="174"/>
      <c r="EV7" s="174"/>
      <c r="EW7" s="174"/>
      <c r="EX7" s="174"/>
      <c r="EY7" s="174"/>
      <c r="EZ7" s="174"/>
      <c r="FA7" s="174"/>
      <c r="FB7" s="174"/>
      <c r="FC7" s="174"/>
      <c r="FD7" s="174"/>
      <c r="FE7" s="174"/>
      <c r="FF7" s="174"/>
      <c r="FG7" s="174"/>
      <c r="FH7" s="174"/>
      <c r="FI7" s="174"/>
      <c r="FJ7" s="174"/>
      <c r="FK7" s="174"/>
      <c r="FL7" s="174"/>
      <c r="FM7" s="174"/>
      <c r="FN7" s="174"/>
      <c r="FO7" s="174"/>
      <c r="FP7" s="174"/>
      <c r="FQ7" s="174"/>
      <c r="FR7" s="174"/>
      <c r="FS7" s="174"/>
      <c r="FT7" s="174"/>
      <c r="FU7" s="174"/>
      <c r="FV7" s="174"/>
      <c r="FW7" s="174"/>
      <c r="FX7" s="174"/>
      <c r="FY7" s="174"/>
      <c r="FZ7" s="174"/>
      <c r="GA7" s="174"/>
      <c r="GB7" s="174"/>
      <c r="GC7" s="174"/>
      <c r="GD7" s="174"/>
      <c r="GE7" s="174"/>
      <c r="GF7" s="174"/>
      <c r="GG7" s="174"/>
      <c r="GH7" s="174"/>
      <c r="GI7" s="174"/>
      <c r="GJ7" s="174"/>
      <c r="GK7" s="174"/>
      <c r="GL7" s="174"/>
      <c r="GM7" s="174"/>
      <c r="GN7" s="174"/>
      <c r="GO7" s="174"/>
      <c r="GP7" s="174"/>
      <c r="GQ7" s="174"/>
      <c r="GR7" s="174"/>
      <c r="GS7" s="174"/>
      <c r="GT7" s="174"/>
      <c r="GU7" s="174"/>
      <c r="GV7" s="174"/>
      <c r="GW7" s="174"/>
      <c r="GX7" s="174"/>
      <c r="GY7" s="174"/>
      <c r="GZ7" s="174"/>
      <c r="HA7" s="174"/>
      <c r="HB7" s="174"/>
      <c r="HC7" s="174"/>
      <c r="HD7" s="174"/>
      <c r="HE7" s="174"/>
      <c r="HF7" s="174"/>
      <c r="HG7" s="174"/>
      <c r="HH7" s="174"/>
      <c r="HI7" s="174"/>
      <c r="HJ7" s="174"/>
      <c r="HK7" s="174"/>
      <c r="HL7" s="174"/>
      <c r="HM7" s="174"/>
      <c r="HN7" s="174"/>
      <c r="HO7" s="174"/>
      <c r="HP7" s="174"/>
      <c r="HQ7" s="174"/>
      <c r="HR7" s="174"/>
      <c r="HS7" s="174"/>
      <c r="HT7" s="174"/>
      <c r="HU7" s="174"/>
      <c r="HV7" s="174"/>
      <c r="HW7" s="174"/>
      <c r="HX7" s="174"/>
      <c r="HY7" s="174"/>
      <c r="HZ7" s="174"/>
      <c r="IA7" s="174"/>
      <c r="IB7" s="174"/>
      <c r="IC7" s="174"/>
      <c r="ID7" s="174"/>
      <c r="IE7" s="174"/>
      <c r="IF7" s="174"/>
      <c r="IG7" s="174"/>
      <c r="IH7" s="174"/>
      <c r="II7" s="174"/>
      <c r="IJ7" s="174"/>
      <c r="IK7" s="174"/>
      <c r="IL7" s="174"/>
      <c r="IM7" s="174"/>
      <c r="IN7" s="174"/>
      <c r="IO7" s="174"/>
      <c r="IP7" s="174"/>
      <c r="IQ7" s="174"/>
      <c r="IR7" s="174"/>
      <c r="IS7" s="174"/>
      <c r="IT7" s="174"/>
      <c r="IU7" s="174"/>
      <c r="IV7" s="174"/>
    </row>
    <row r="8" spans="1:256" s="185" customFormat="1" ht="40.5" customHeight="1">
      <c r="A8" s="142"/>
      <c r="B8" s="142"/>
      <c r="C8" s="179" t="s">
        <v>122</v>
      </c>
      <c r="D8" s="179" t="s">
        <v>8</v>
      </c>
      <c r="E8" s="179" t="s">
        <v>9</v>
      </c>
      <c r="F8" s="179" t="s">
        <v>3</v>
      </c>
      <c r="G8" s="172"/>
      <c r="H8" s="172"/>
      <c r="I8" s="172"/>
      <c r="J8" s="172"/>
      <c r="K8" s="173"/>
      <c r="L8" s="173"/>
      <c r="M8" s="144"/>
      <c r="N8" s="180" t="s">
        <v>123</v>
      </c>
      <c r="O8" s="181"/>
      <c r="P8" s="182" t="s">
        <v>122</v>
      </c>
      <c r="Q8" s="182" t="s">
        <v>8</v>
      </c>
      <c r="R8" s="182" t="s">
        <v>9</v>
      </c>
      <c r="S8" s="182" t="s">
        <v>3</v>
      </c>
      <c r="T8" s="183"/>
      <c r="U8" s="183"/>
      <c r="V8" s="183"/>
      <c r="W8" s="183"/>
      <c r="X8" s="182"/>
      <c r="Y8" s="182" t="s">
        <v>122</v>
      </c>
      <c r="Z8" s="182" t="s">
        <v>8</v>
      </c>
      <c r="AA8" s="182" t="s">
        <v>9</v>
      </c>
      <c r="AB8" s="182" t="s">
        <v>3</v>
      </c>
      <c r="AC8" s="182"/>
      <c r="AD8" s="182"/>
      <c r="AE8" s="182"/>
      <c r="AF8" s="182"/>
      <c r="AG8" s="184" t="s">
        <v>124</v>
      </c>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181"/>
      <c r="BW8" s="181"/>
      <c r="BX8" s="181"/>
      <c r="BY8" s="181"/>
      <c r="BZ8" s="181"/>
      <c r="CA8" s="181"/>
      <c r="CB8" s="181"/>
      <c r="CC8" s="181"/>
      <c r="CD8" s="181"/>
      <c r="CE8" s="181"/>
      <c r="CF8" s="181"/>
      <c r="CG8" s="181"/>
      <c r="CH8" s="181"/>
      <c r="CI8" s="181"/>
      <c r="CJ8" s="181"/>
      <c r="CK8" s="181"/>
      <c r="CL8" s="181"/>
      <c r="CM8" s="181"/>
      <c r="CN8" s="181"/>
      <c r="CO8" s="181"/>
      <c r="CP8" s="181"/>
      <c r="CQ8" s="181"/>
      <c r="CR8" s="181"/>
      <c r="CS8" s="181"/>
      <c r="CT8" s="181"/>
      <c r="CU8" s="181"/>
      <c r="CV8" s="181"/>
      <c r="CW8" s="181"/>
      <c r="CX8" s="181"/>
      <c r="CY8" s="181"/>
      <c r="CZ8" s="181"/>
      <c r="DA8" s="181"/>
      <c r="DB8" s="181"/>
      <c r="DC8" s="181"/>
      <c r="DD8" s="181"/>
      <c r="DE8" s="181"/>
      <c r="DF8" s="181"/>
      <c r="DG8" s="181"/>
      <c r="DH8" s="181"/>
      <c r="DI8" s="181"/>
      <c r="DJ8" s="181"/>
      <c r="DK8" s="181"/>
      <c r="DL8" s="181"/>
      <c r="DM8" s="181"/>
      <c r="DN8" s="181"/>
      <c r="DO8" s="181"/>
      <c r="DP8" s="181"/>
      <c r="DQ8" s="181"/>
      <c r="DR8" s="181"/>
      <c r="DS8" s="181"/>
      <c r="DT8" s="181"/>
      <c r="DU8" s="181"/>
      <c r="DV8" s="181"/>
      <c r="DW8" s="181"/>
      <c r="DX8" s="181"/>
      <c r="DY8" s="181"/>
      <c r="DZ8" s="181"/>
      <c r="EA8" s="181"/>
      <c r="EB8" s="181"/>
      <c r="EC8" s="181"/>
      <c r="ED8" s="181"/>
      <c r="EE8" s="181"/>
      <c r="EF8" s="181"/>
      <c r="EG8" s="181"/>
      <c r="EH8" s="181"/>
      <c r="EI8" s="181"/>
      <c r="EJ8" s="181"/>
      <c r="EK8" s="181"/>
      <c r="EL8" s="181"/>
      <c r="EM8" s="181"/>
      <c r="EN8" s="181"/>
      <c r="EO8" s="181"/>
      <c r="EP8" s="181"/>
      <c r="EQ8" s="181"/>
      <c r="ER8" s="181"/>
      <c r="ES8" s="181"/>
      <c r="ET8" s="181"/>
      <c r="EU8" s="181"/>
      <c r="EV8" s="181"/>
      <c r="EW8" s="181"/>
      <c r="EX8" s="181"/>
      <c r="EY8" s="181"/>
      <c r="EZ8" s="181"/>
      <c r="FA8" s="181"/>
      <c r="FB8" s="181"/>
      <c r="FC8" s="181"/>
      <c r="FD8" s="181"/>
      <c r="FE8" s="181"/>
      <c r="FF8" s="181"/>
      <c r="FG8" s="181"/>
      <c r="FH8" s="181"/>
      <c r="FI8" s="181"/>
      <c r="FJ8" s="181"/>
      <c r="FK8" s="181"/>
      <c r="FL8" s="181"/>
      <c r="FM8" s="181"/>
      <c r="FN8" s="181"/>
      <c r="FO8" s="181"/>
      <c r="FP8" s="181"/>
      <c r="FQ8" s="181"/>
      <c r="FR8" s="181"/>
      <c r="FS8" s="181"/>
      <c r="FT8" s="181"/>
      <c r="FU8" s="181"/>
      <c r="FV8" s="181"/>
      <c r="FW8" s="181"/>
      <c r="FX8" s="181"/>
      <c r="FY8" s="181"/>
      <c r="FZ8" s="181"/>
      <c r="GA8" s="181"/>
      <c r="GB8" s="181"/>
      <c r="GC8" s="181"/>
      <c r="GD8" s="181"/>
      <c r="GE8" s="181"/>
      <c r="GF8" s="181"/>
      <c r="GG8" s="181"/>
      <c r="GH8" s="181"/>
      <c r="GI8" s="181"/>
      <c r="GJ8" s="181"/>
      <c r="GK8" s="181"/>
      <c r="GL8" s="181"/>
      <c r="GM8" s="181"/>
      <c r="GN8" s="181"/>
      <c r="GO8" s="181"/>
      <c r="GP8" s="181"/>
      <c r="GQ8" s="181"/>
      <c r="GR8" s="181"/>
      <c r="GS8" s="181"/>
      <c r="GT8" s="181"/>
      <c r="GU8" s="181"/>
      <c r="GV8" s="181"/>
      <c r="GW8" s="181"/>
      <c r="GX8" s="181"/>
      <c r="GY8" s="181"/>
      <c r="GZ8" s="181"/>
      <c r="HA8" s="181"/>
      <c r="HB8" s="181"/>
      <c r="HC8" s="181"/>
      <c r="HD8" s="181"/>
      <c r="HE8" s="181"/>
      <c r="HF8" s="181"/>
      <c r="HG8" s="181"/>
      <c r="HH8" s="181"/>
      <c r="HI8" s="181"/>
      <c r="HJ8" s="181"/>
      <c r="HK8" s="181"/>
      <c r="HL8" s="181"/>
      <c r="HM8" s="181"/>
      <c r="HN8" s="181"/>
      <c r="HO8" s="181"/>
      <c r="HP8" s="181"/>
      <c r="HQ8" s="181"/>
      <c r="HR8" s="181"/>
      <c r="HS8" s="181"/>
      <c r="HT8" s="181"/>
      <c r="HU8" s="181"/>
      <c r="HV8" s="181"/>
      <c r="HW8" s="181"/>
      <c r="HX8" s="181"/>
      <c r="HY8" s="181"/>
      <c r="HZ8" s="181"/>
      <c r="IA8" s="181"/>
      <c r="IB8" s="181"/>
      <c r="IC8" s="181"/>
      <c r="ID8" s="181"/>
      <c r="IE8" s="181"/>
      <c r="IF8" s="181"/>
      <c r="IG8" s="181"/>
      <c r="IH8" s="181"/>
      <c r="II8" s="181"/>
      <c r="IJ8" s="181"/>
      <c r="IK8" s="181"/>
      <c r="IL8" s="181"/>
      <c r="IM8" s="181"/>
      <c r="IN8" s="181"/>
      <c r="IO8" s="181"/>
      <c r="IP8" s="181"/>
      <c r="IQ8" s="181"/>
      <c r="IR8" s="181"/>
      <c r="IS8" s="181"/>
      <c r="IT8" s="181"/>
      <c r="IU8" s="181"/>
      <c r="IV8" s="181"/>
    </row>
    <row r="9" spans="1:256" ht="72" customHeight="1">
      <c r="A9" s="186">
        <v>4</v>
      </c>
      <c r="B9" s="187">
        <v>1</v>
      </c>
      <c r="C9" s="188">
        <f>UPPER(IF($A9="","",VLOOKUP($A9,'[3]m round robin žrebna lista'!$A$7:$R$128,2)))</f>
      </c>
      <c r="D9" s="189" t="s">
        <v>106</v>
      </c>
      <c r="E9" s="189" t="s">
        <v>137</v>
      </c>
      <c r="F9" s="190">
        <f>UPPER(IF($A9="","",VLOOKUP($A9,'[3]m round robin žrebna lista'!$A$7:$R$128,5)))</f>
      </c>
      <c r="G9" s="191"/>
      <c r="H9" s="192" t="s">
        <v>125</v>
      </c>
      <c r="I9" s="192" t="s">
        <v>27</v>
      </c>
      <c r="J9" s="192" t="s">
        <v>125</v>
      </c>
      <c r="K9" s="193">
        <v>1</v>
      </c>
      <c r="L9" s="193">
        <v>3</v>
      </c>
      <c r="M9" s="194">
        <f>IF($A9="","",VLOOKUP($A9,'[3]m round robin žrebna lista'!$A$7:$R$128,14))</f>
        <v>0</v>
      </c>
      <c r="N9" s="193">
        <f>IF(L9="","",IF(L9=1,8,IF(L9=2,6,IF(L9=3,4,2))))</f>
        <v>4</v>
      </c>
      <c r="O9" s="146"/>
      <c r="P9" s="195">
        <f>UPPER(IF($A9="","",VLOOKUP($A9,'[3]m round robin žrebna lista'!$A$7:$R$128,2)))</f>
      </c>
      <c r="Q9" s="195" t="str">
        <f>UPPER(IF($A9="","",VLOOKUP($A9,'[3]m round robin žrebna lista'!$A$7:$R$128,3)))</f>
        <v>VUKOVIĆ, NIKOLAJ</v>
      </c>
      <c r="R9" s="195">
        <f>PROPER(IF($A9="","",VLOOKUP($A9,'[3]m round robin žrebna lista'!$A$7:$R$128,4)))</f>
      </c>
      <c r="S9" s="195">
        <f>UPPER(IF($A9="","",VLOOKUP($A9,'[3]m round robin žrebna lista'!$A$7:$R$128,5)))</f>
      </c>
      <c r="T9" s="196"/>
      <c r="U9" s="197"/>
      <c r="V9" s="197"/>
      <c r="W9" s="197"/>
      <c r="X9" s="153"/>
      <c r="Y9" s="195">
        <f>UPPER(IF($A9="","",VLOOKUP($A9,'[3]m round robin žrebna lista'!$A$7:$R$128,2)))</f>
      </c>
      <c r="Z9" s="195" t="str">
        <f>UPPER(IF($A9="","",VLOOKUP($A9,'[3]m round robin žrebna lista'!$A$7:$R$128,3)))</f>
        <v>VUKOVIĆ, NIKOLAJ</v>
      </c>
      <c r="AA9" s="195">
        <f>PROPER(IF($A9="","",VLOOKUP($A9,'[3]m round robin žrebna lista'!$A$7:$R$128,4)))</f>
      </c>
      <c r="AB9" s="195">
        <f>UPPER(IF($A9="","",VLOOKUP($A9,'[3]m round robin žrebna lista'!$A$7:$R$128,5)))</f>
      </c>
      <c r="AC9" s="196"/>
      <c r="AD9" s="197">
        <f>IF(U9="","",IF(U9="1bb","1bb",IF(U9="2bb","2bb",IF(U9=1,$M10,0))))</f>
      </c>
      <c r="AE9" s="197">
        <f>IF(V9="","",IF(V9="1bb","1bb",IF(V9="3bb","3bb",IF(V9=1,$M11,0))))</f>
      </c>
      <c r="AF9" s="197">
        <f>IF(W9="","",IF(W9="1bb","1bb",IF(W9="4bb","4bb",IF(W9=1,$M12,0))))</f>
      </c>
      <c r="AG9" s="198">
        <f>SUM(AD9:AF9)</f>
        <v>0</v>
      </c>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5"/>
      <c r="FZ9" s="145"/>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5"/>
      <c r="HS9" s="145"/>
      <c r="HT9" s="145"/>
      <c r="HU9" s="145"/>
      <c r="HV9" s="145"/>
      <c r="HW9" s="145"/>
      <c r="HX9" s="145"/>
      <c r="HY9" s="145"/>
      <c r="HZ9" s="145"/>
      <c r="IA9" s="145"/>
      <c r="IB9" s="145"/>
      <c r="IC9" s="145"/>
      <c r="ID9" s="145"/>
      <c r="IE9" s="145"/>
      <c r="IF9" s="145"/>
      <c r="IG9" s="145"/>
      <c r="IH9" s="145"/>
      <c r="II9" s="145"/>
      <c r="IJ9" s="145"/>
      <c r="IK9" s="145"/>
      <c r="IL9" s="145"/>
      <c r="IM9" s="145"/>
      <c r="IN9" s="145"/>
      <c r="IO9" s="145"/>
      <c r="IP9" s="145"/>
      <c r="IQ9" s="145"/>
      <c r="IR9" s="145"/>
      <c r="IS9" s="145"/>
      <c r="IT9" s="145"/>
      <c r="IU9" s="145"/>
      <c r="IV9" s="145"/>
    </row>
    <row r="10" spans="1:256" ht="72" customHeight="1">
      <c r="A10" s="186">
        <v>13</v>
      </c>
      <c r="B10" s="187">
        <v>2</v>
      </c>
      <c r="C10" s="188">
        <f>UPPER(IF($A10="","",VLOOKUP($A10,'[3]m round robin žrebna lista'!$A$7:$R$128,2)))</f>
      </c>
      <c r="D10" s="189" t="s">
        <v>138</v>
      </c>
      <c r="E10" s="189" t="s">
        <v>139</v>
      </c>
      <c r="F10" s="190">
        <f>UPPER(IF($A10="","",VLOOKUP($A10,'[3]m round robin žrebna lista'!$A$7:$R$128,5)))</f>
      </c>
      <c r="G10" s="192" t="s">
        <v>27</v>
      </c>
      <c r="H10" s="191"/>
      <c r="I10" s="192" t="s">
        <v>27</v>
      </c>
      <c r="J10" s="192" t="s">
        <v>20</v>
      </c>
      <c r="K10" s="193">
        <v>2</v>
      </c>
      <c r="L10" s="193">
        <v>2</v>
      </c>
      <c r="M10" s="194">
        <f>IF($A10="","",VLOOKUP($A10,'[3]m round robin žrebna lista'!$A$7:$R$128,14))</f>
        <v>0</v>
      </c>
      <c r="N10" s="193">
        <f>IF(L10="","",IF(L10=1,8,IF(L10=2,6,IF(L10=3,4,2))))</f>
        <v>6</v>
      </c>
      <c r="O10" s="146"/>
      <c r="P10" s="195">
        <f>UPPER(IF($A10="","",VLOOKUP($A10,'[3]m round robin žrebna lista'!$A$7:$R$128,2)))</f>
      </c>
      <c r="Q10" s="195" t="str">
        <f>UPPER(IF($A10="","",VLOOKUP($A10,'[3]m round robin žrebna lista'!$A$7:$R$128,3)))</f>
        <v>STANOJEVIC, LAN</v>
      </c>
      <c r="R10" s="195">
        <f>PROPER(IF($A10="","",VLOOKUP($A10,'[3]m round robin žrebna lista'!$A$7:$R$128,4)))</f>
      </c>
      <c r="S10" s="195">
        <f>UPPER(IF($A10="","",VLOOKUP($A10,'[3]m round robin žrebna lista'!$A$7:$R$128,5)))</f>
      </c>
      <c r="T10" s="197"/>
      <c r="U10" s="196"/>
      <c r="V10" s="197"/>
      <c r="W10" s="197"/>
      <c r="X10" s="153"/>
      <c r="Y10" s="195">
        <f>UPPER(IF($A10="","",VLOOKUP($A10,'[3]m round robin žrebna lista'!$A$7:$R$128,2)))</f>
      </c>
      <c r="Z10" s="195" t="str">
        <f>UPPER(IF($A10="","",VLOOKUP($A10,'[3]m round robin žrebna lista'!$A$7:$R$128,3)))</f>
        <v>STANOJEVIC, LAN</v>
      </c>
      <c r="AA10" s="195">
        <f>PROPER(IF($A10="","",VLOOKUP($A10,'[3]m round robin žrebna lista'!$A$7:$R$128,4)))</f>
      </c>
      <c r="AB10" s="195">
        <f>UPPER(IF($A10="","",VLOOKUP($A10,'[3]m round robin žrebna lista'!$A$7:$R$128,5)))</f>
      </c>
      <c r="AC10" s="197">
        <f>IF(T10="","",IF(T10="1bb","1bb",IF(T10="2bb","2bb",IF(T10=1,0,M9))))</f>
      </c>
      <c r="AD10" s="196"/>
      <c r="AE10" s="197">
        <f>IF(V10="","",IF(V10="2bb","2bb",IF(V10="3bb","3bb",IF(V10=2,M11,0))))</f>
      </c>
      <c r="AF10" s="197">
        <f>IF(W10="","",IF(W10="2bb","2bb",IF(W10="4bb","4bb",IF(W10=2,M12,0))))</f>
      </c>
      <c r="AG10" s="198">
        <f>SUM(AC10:AF10)</f>
        <v>0</v>
      </c>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5"/>
      <c r="CP10" s="145"/>
      <c r="CQ10" s="145"/>
      <c r="CR10" s="145"/>
      <c r="CS10" s="145"/>
      <c r="CT10" s="145"/>
      <c r="CU10" s="145"/>
      <c r="CV10" s="145"/>
      <c r="CW10" s="145"/>
      <c r="CX10" s="145"/>
      <c r="CY10" s="145"/>
      <c r="CZ10" s="145"/>
      <c r="DA10" s="145"/>
      <c r="DB10" s="145"/>
      <c r="DC10" s="145"/>
      <c r="DD10" s="145"/>
      <c r="DE10" s="145"/>
      <c r="DF10" s="145"/>
      <c r="DG10" s="145"/>
      <c r="DH10" s="145"/>
      <c r="DI10" s="145"/>
      <c r="DJ10" s="145"/>
      <c r="DK10" s="145"/>
      <c r="DL10" s="145"/>
      <c r="DM10" s="145"/>
      <c r="DN10" s="145"/>
      <c r="DO10" s="145"/>
      <c r="DP10" s="145"/>
      <c r="DQ10" s="145"/>
      <c r="DR10" s="145"/>
      <c r="DS10" s="145"/>
      <c r="DT10" s="145"/>
      <c r="DU10" s="145"/>
      <c r="DV10" s="145"/>
      <c r="DW10" s="145"/>
      <c r="DX10" s="145"/>
      <c r="DY10" s="145"/>
      <c r="DZ10" s="145"/>
      <c r="EA10" s="145"/>
      <c r="EB10" s="145"/>
      <c r="EC10" s="145"/>
      <c r="ED10" s="145"/>
      <c r="EE10" s="145"/>
      <c r="EF10" s="145"/>
      <c r="EG10" s="145"/>
      <c r="EH10" s="145"/>
      <c r="EI10" s="145"/>
      <c r="EJ10" s="145"/>
      <c r="EK10" s="145"/>
      <c r="EL10" s="145"/>
      <c r="EM10" s="145"/>
      <c r="EN10" s="145"/>
      <c r="EO10" s="145"/>
      <c r="EP10" s="145"/>
      <c r="EQ10" s="145"/>
      <c r="ER10" s="145"/>
      <c r="ES10" s="145"/>
      <c r="ET10" s="145"/>
      <c r="EU10" s="145"/>
      <c r="EV10" s="145"/>
      <c r="EW10" s="145"/>
      <c r="EX10" s="145"/>
      <c r="EY10" s="145"/>
      <c r="EZ10" s="145"/>
      <c r="FA10" s="145"/>
      <c r="FB10" s="145"/>
      <c r="FC10" s="145"/>
      <c r="FD10" s="145"/>
      <c r="FE10" s="145"/>
      <c r="FF10" s="145"/>
      <c r="FG10" s="145"/>
      <c r="FH10" s="145"/>
      <c r="FI10" s="145"/>
      <c r="FJ10" s="145"/>
      <c r="FK10" s="145"/>
      <c r="FL10" s="145"/>
      <c r="FM10" s="145"/>
      <c r="FN10" s="145"/>
      <c r="FO10" s="145"/>
      <c r="FP10" s="145"/>
      <c r="FQ10" s="145"/>
      <c r="FR10" s="145"/>
      <c r="FS10" s="145"/>
      <c r="FT10" s="145"/>
      <c r="FU10" s="145"/>
      <c r="FV10" s="145"/>
      <c r="FW10" s="145"/>
      <c r="FX10" s="145"/>
      <c r="FY10" s="145"/>
      <c r="FZ10" s="145"/>
      <c r="GA10" s="145"/>
      <c r="GB10" s="145"/>
      <c r="GC10" s="145"/>
      <c r="GD10" s="145"/>
      <c r="GE10" s="145"/>
      <c r="GF10" s="145"/>
      <c r="GG10" s="145"/>
      <c r="GH10" s="145"/>
      <c r="GI10" s="145"/>
      <c r="GJ10" s="145"/>
      <c r="GK10" s="145"/>
      <c r="GL10" s="145"/>
      <c r="GM10" s="145"/>
      <c r="GN10" s="145"/>
      <c r="GO10" s="145"/>
      <c r="GP10" s="145"/>
      <c r="GQ10" s="145"/>
      <c r="GR10" s="145"/>
      <c r="GS10" s="145"/>
      <c r="GT10" s="145"/>
      <c r="GU10" s="145"/>
      <c r="GV10" s="145"/>
      <c r="GW10" s="145"/>
      <c r="GX10" s="145"/>
      <c r="GY10" s="145"/>
      <c r="GZ10" s="145"/>
      <c r="HA10" s="145"/>
      <c r="HB10" s="145"/>
      <c r="HC10" s="145"/>
      <c r="HD10" s="145"/>
      <c r="HE10" s="145"/>
      <c r="HF10" s="145"/>
      <c r="HG10" s="145"/>
      <c r="HH10" s="145"/>
      <c r="HI10" s="145"/>
      <c r="HJ10" s="145"/>
      <c r="HK10" s="145"/>
      <c r="HL10" s="145"/>
      <c r="HM10" s="145"/>
      <c r="HN10" s="145"/>
      <c r="HO10" s="145"/>
      <c r="HP10" s="145"/>
      <c r="HQ10" s="145"/>
      <c r="HR10" s="145"/>
      <c r="HS10" s="145"/>
      <c r="HT10" s="145"/>
      <c r="HU10" s="145"/>
      <c r="HV10" s="145"/>
      <c r="HW10" s="145"/>
      <c r="HX10" s="145"/>
      <c r="HY10" s="145"/>
      <c r="HZ10" s="145"/>
      <c r="IA10" s="145"/>
      <c r="IB10" s="145"/>
      <c r="IC10" s="145"/>
      <c r="ID10" s="145"/>
      <c r="IE10" s="145"/>
      <c r="IF10" s="145"/>
      <c r="IG10" s="145"/>
      <c r="IH10" s="145"/>
      <c r="II10" s="145"/>
      <c r="IJ10" s="145"/>
      <c r="IK10" s="145"/>
      <c r="IL10" s="145"/>
      <c r="IM10" s="145"/>
      <c r="IN10" s="145"/>
      <c r="IO10" s="145"/>
      <c r="IP10" s="145"/>
      <c r="IQ10" s="145"/>
      <c r="IR10" s="145"/>
      <c r="IS10" s="145"/>
      <c r="IT10" s="145"/>
      <c r="IU10" s="145"/>
      <c r="IV10" s="145"/>
    </row>
    <row r="11" spans="1:256" ht="72" customHeight="1">
      <c r="A11" s="186">
        <v>15</v>
      </c>
      <c r="B11" s="199">
        <v>3</v>
      </c>
      <c r="C11" s="188">
        <f>UPPER(IF($A11="","",VLOOKUP($A11,'[3]m round robin žrebna lista'!$A$7:$R$128,2)))</f>
      </c>
      <c r="D11" s="189" t="s">
        <v>140</v>
      </c>
      <c r="E11" s="189" t="s">
        <v>141</v>
      </c>
      <c r="F11" s="190">
        <f>UPPER(IF($A11="","",VLOOKUP($A11,'[3]m round robin žrebna lista'!$A$7:$R$128,5)))</f>
      </c>
      <c r="G11" s="192" t="s">
        <v>125</v>
      </c>
      <c r="H11" s="192" t="s">
        <v>125</v>
      </c>
      <c r="I11" s="191"/>
      <c r="J11" s="192" t="s">
        <v>125</v>
      </c>
      <c r="K11" s="214" t="s">
        <v>126</v>
      </c>
      <c r="L11" s="193">
        <v>4</v>
      </c>
      <c r="M11" s="194">
        <f>IF($A11="","",VLOOKUP($A11,'[3]m round robin žrebna lista'!$A$7:$R$128,14))</f>
        <v>0</v>
      </c>
      <c r="N11" s="193">
        <f>IF(L11="","",IF(L11=1,8,IF(L11=2,6,IF(L11=3,4,2))))</f>
        <v>2</v>
      </c>
      <c r="O11" s="146"/>
      <c r="P11" s="195">
        <f>UPPER(IF($A11="","",VLOOKUP($A11,'[3]m round robin žrebna lista'!$A$7:$R$128,2)))</f>
      </c>
      <c r="Q11" s="195" t="str">
        <f>UPPER(IF($A11="","",VLOOKUP($A11,'[3]m round robin žrebna lista'!$A$7:$R$128,3)))</f>
        <v>BAIER, KEVIN</v>
      </c>
      <c r="R11" s="195">
        <f>PROPER(IF($A11="","",VLOOKUP($A11,'[3]m round robin žrebna lista'!$A$7:$R$128,4)))</f>
      </c>
      <c r="S11" s="195">
        <f>UPPER(IF($A11="","",VLOOKUP($A11,'[3]m round robin žrebna lista'!$A$7:$R$128,5)))</f>
      </c>
      <c r="T11" s="197"/>
      <c r="U11" s="197"/>
      <c r="V11" s="196"/>
      <c r="W11" s="197"/>
      <c r="X11" s="153"/>
      <c r="Y11" s="195">
        <f>UPPER(IF($A11="","",VLOOKUP($A11,'[3]m round robin žrebna lista'!$A$7:$R$128,2)))</f>
      </c>
      <c r="Z11" s="195" t="str">
        <f>UPPER(IF($A11="","",VLOOKUP($A11,'[3]m round robin žrebna lista'!$A$7:$R$128,3)))</f>
        <v>BAIER, KEVIN</v>
      </c>
      <c r="AA11" s="195">
        <f>PROPER(IF($A11="","",VLOOKUP($A11,'[3]m round robin žrebna lista'!$A$7:$R$128,4)))</f>
      </c>
      <c r="AB11" s="195">
        <f>UPPER(IF($A11="","",VLOOKUP($A11,'[3]m round robin žrebna lista'!$A$7:$R$128,5)))</f>
      </c>
      <c r="AC11" s="197">
        <f>IF(T11="","",IF(T11="1bb","1bb",IF(T11="3bb","3bb",IF(T11=1,0,M9))))</f>
      </c>
      <c r="AD11" s="197">
        <f>IF(U11="","",IF(U11="2bb","2bb",IF(U11="3bb","3bb",IF(U11=2,0,M10))))</f>
      </c>
      <c r="AE11" s="196"/>
      <c r="AF11" s="197">
        <f>IF(W11="","",IF(W11="3bb","3bb",IF(W11="4bb","4bb",IF(W11=3,M12,0))))</f>
      </c>
      <c r="AG11" s="198">
        <f>SUM(AC11:AF11)</f>
        <v>0</v>
      </c>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5"/>
      <c r="EG11" s="145"/>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5"/>
      <c r="FZ11" s="145"/>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5"/>
      <c r="HS11" s="145"/>
      <c r="HT11" s="145"/>
      <c r="HU11" s="145"/>
      <c r="HV11" s="145"/>
      <c r="HW11" s="145"/>
      <c r="HX11" s="145"/>
      <c r="HY11" s="145"/>
      <c r="HZ11" s="145"/>
      <c r="IA11" s="145"/>
      <c r="IB11" s="145"/>
      <c r="IC11" s="145"/>
      <c r="ID11" s="145"/>
      <c r="IE11" s="145"/>
      <c r="IF11" s="145"/>
      <c r="IG11" s="145"/>
      <c r="IH11" s="145"/>
      <c r="II11" s="145"/>
      <c r="IJ11" s="145"/>
      <c r="IK11" s="145"/>
      <c r="IL11" s="145"/>
      <c r="IM11" s="145"/>
      <c r="IN11" s="145"/>
      <c r="IO11" s="145"/>
      <c r="IP11" s="145"/>
      <c r="IQ11" s="145"/>
      <c r="IR11" s="145"/>
      <c r="IS11" s="145"/>
      <c r="IT11" s="145"/>
      <c r="IU11" s="145"/>
      <c r="IV11" s="145"/>
    </row>
    <row r="12" spans="1:256" ht="72" customHeight="1">
      <c r="A12" s="186"/>
      <c r="B12" s="187">
        <v>4</v>
      </c>
      <c r="C12" s="188">
        <f>UPPER(IF($A12="","",VLOOKUP($A12,'[3]m round robin žrebna lista'!$A$7:$R$128,2)))</f>
      </c>
      <c r="D12" s="189" t="s">
        <v>93</v>
      </c>
      <c r="E12" s="189" t="s">
        <v>198</v>
      </c>
      <c r="F12" s="190">
        <f>UPPER(IF($A12="","",VLOOKUP($A12,'[3]m round robin žrebna lista'!$A$7:$R$128,5)))</f>
      </c>
      <c r="G12" s="192" t="s">
        <v>27</v>
      </c>
      <c r="H12" s="192" t="s">
        <v>28</v>
      </c>
      <c r="I12" s="192" t="s">
        <v>27</v>
      </c>
      <c r="J12" s="191"/>
      <c r="K12" s="193">
        <v>3</v>
      </c>
      <c r="L12" s="193">
        <v>1</v>
      </c>
      <c r="M12" s="194">
        <f>IF($A12="","",VLOOKUP($A12,'[3]m round robin žrebna lista'!$A$7:$R$128,14))</f>
      </c>
      <c r="N12" s="193">
        <f>IF(L12="","",IF(L12=1,8,IF(L12=2,6,IF(L12=3,4,2))))</f>
        <v>8</v>
      </c>
      <c r="O12" s="146"/>
      <c r="P12" s="195">
        <f>UPPER(IF($A12="","",VLOOKUP($A12,'[3]m round robin žrebna lista'!$A$7:$R$128,2)))</f>
      </c>
      <c r="Q12" s="195">
        <f>UPPER(IF($A12="","",VLOOKUP($A12,'[3]m round robin žrebna lista'!$A$7:$R$128,3)))</f>
      </c>
      <c r="R12" s="195">
        <f>PROPER(IF($A12="","",VLOOKUP($A12,'[3]m round robin žrebna lista'!$A$7:$R$128,4)))</f>
      </c>
      <c r="S12" s="195">
        <f>UPPER(IF($A12="","",VLOOKUP($A12,'[3]m round robin žrebna lista'!$A$7:$R$128,5)))</f>
      </c>
      <c r="T12" s="197"/>
      <c r="U12" s="197"/>
      <c r="V12" s="197"/>
      <c r="W12" s="196"/>
      <c r="X12" s="153"/>
      <c r="Y12" s="195">
        <f>UPPER(IF($A12="","",VLOOKUP($A12,'[3]m round robin žrebna lista'!$A$7:$R$128,2)))</f>
      </c>
      <c r="Z12" s="195">
        <f>UPPER(IF($A12="","",VLOOKUP($A12,'[3]m round robin žrebna lista'!$A$7:$R$128,3)))</f>
      </c>
      <c r="AA12" s="195">
        <f>PROPER(IF($A12="","",VLOOKUP($A12,'[3]m round robin žrebna lista'!$A$7:$R$128,4)))</f>
      </c>
      <c r="AB12" s="195">
        <f>UPPER(IF($A12="","",VLOOKUP($A12,'[3]m round robin žrebna lista'!$A$7:$R$128,5)))</f>
      </c>
      <c r="AC12" s="197">
        <f>IF(T12="","",IF(T12="1bb","1bb",IF(T12="4bb","4bb",IF(T12=1,0,M9))))</f>
      </c>
      <c r="AD12" s="197">
        <f>IF(U12="","",IF(U12="2bb","2bb",IF(U12="4bb","4bb",IF(U12=2,0,M10))))</f>
      </c>
      <c r="AE12" s="197">
        <f>IF(V12="","",IF(V12="3bb","3bb",IF(V12="4bb","4bb",IF(V12=3,0,M11))))</f>
      </c>
      <c r="AF12" s="196"/>
      <c r="AG12" s="198">
        <f>SUM(AC12:AF12)</f>
        <v>0</v>
      </c>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5"/>
      <c r="DR12" s="145"/>
      <c r="DS12" s="145"/>
      <c r="DT12" s="145"/>
      <c r="DU12" s="145"/>
      <c r="DV12" s="145"/>
      <c r="DW12" s="145"/>
      <c r="DX12" s="145"/>
      <c r="DY12" s="145"/>
      <c r="DZ12" s="145"/>
      <c r="EA12" s="145"/>
      <c r="EB12" s="145"/>
      <c r="EC12" s="145"/>
      <c r="ED12" s="145"/>
      <c r="EE12" s="145"/>
      <c r="EF12" s="145"/>
      <c r="EG12" s="145"/>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5"/>
      <c r="FZ12" s="145"/>
      <c r="GA12" s="145"/>
      <c r="GB12" s="145"/>
      <c r="GC12" s="145"/>
      <c r="GD12" s="145"/>
      <c r="GE12" s="145"/>
      <c r="GF12" s="145"/>
      <c r="GG12" s="145"/>
      <c r="GH12" s="145"/>
      <c r="GI12" s="145"/>
      <c r="GJ12" s="145"/>
      <c r="GK12" s="145"/>
      <c r="GL12" s="145"/>
      <c r="GM12" s="145"/>
      <c r="GN12" s="145"/>
      <c r="GO12" s="145"/>
      <c r="GP12" s="145"/>
      <c r="GQ12" s="145"/>
      <c r="GR12" s="145"/>
      <c r="GS12" s="145"/>
      <c r="GT12" s="145"/>
      <c r="GU12" s="145"/>
      <c r="GV12" s="145"/>
      <c r="GW12" s="145"/>
      <c r="GX12" s="145"/>
      <c r="GY12" s="145"/>
      <c r="GZ12" s="145"/>
      <c r="HA12" s="145"/>
      <c r="HB12" s="145"/>
      <c r="HC12" s="145"/>
      <c r="HD12" s="145"/>
      <c r="HE12" s="145"/>
      <c r="HF12" s="145"/>
      <c r="HG12" s="145"/>
      <c r="HH12" s="145"/>
      <c r="HI12" s="145"/>
      <c r="HJ12" s="145"/>
      <c r="HK12" s="145"/>
      <c r="HL12" s="145"/>
      <c r="HM12" s="145"/>
      <c r="HN12" s="145"/>
      <c r="HO12" s="145"/>
      <c r="HP12" s="145"/>
      <c r="HQ12" s="145"/>
      <c r="HR12" s="145"/>
      <c r="HS12" s="145"/>
      <c r="HT12" s="145"/>
      <c r="HU12" s="145"/>
      <c r="HV12" s="145"/>
      <c r="HW12" s="145"/>
      <c r="HX12" s="145"/>
      <c r="HY12" s="145"/>
      <c r="HZ12" s="145"/>
      <c r="IA12" s="145"/>
      <c r="IB12" s="145"/>
      <c r="IC12" s="145"/>
      <c r="ID12" s="145"/>
      <c r="IE12" s="145"/>
      <c r="IF12" s="145"/>
      <c r="IG12" s="145"/>
      <c r="IH12" s="145"/>
      <c r="II12" s="145"/>
      <c r="IJ12" s="145"/>
      <c r="IK12" s="145"/>
      <c r="IL12" s="145"/>
      <c r="IM12" s="145"/>
      <c r="IN12" s="145"/>
      <c r="IO12" s="145"/>
      <c r="IP12" s="145"/>
      <c r="IQ12" s="145"/>
      <c r="IR12" s="145"/>
      <c r="IS12" s="145"/>
      <c r="IT12" s="145"/>
      <c r="IU12" s="145"/>
      <c r="IV12" s="145"/>
    </row>
    <row r="13" spans="1:256" ht="34.5" customHeight="1" thickBot="1">
      <c r="A13" s="215"/>
      <c r="B13" s="216"/>
      <c r="C13" s="217"/>
      <c r="D13" s="218"/>
      <c r="E13" s="218"/>
      <c r="F13" s="219"/>
      <c r="G13" s="220"/>
      <c r="H13" s="220"/>
      <c r="I13" s="220"/>
      <c r="J13" s="221"/>
      <c r="K13" s="222"/>
      <c r="L13" s="222"/>
      <c r="M13" s="194"/>
      <c r="N13" s="222"/>
      <c r="O13" s="146"/>
      <c r="P13" s="153"/>
      <c r="Q13" s="153"/>
      <c r="R13" s="153"/>
      <c r="S13" s="153"/>
      <c r="T13" s="183"/>
      <c r="U13" s="183"/>
      <c r="V13" s="183"/>
      <c r="W13" s="211"/>
      <c r="X13" s="153"/>
      <c r="Y13" s="153"/>
      <c r="Z13" s="153"/>
      <c r="AA13" s="153"/>
      <c r="AB13" s="153"/>
      <c r="AC13" s="183"/>
      <c r="AD13" s="183"/>
      <c r="AE13" s="183"/>
      <c r="AF13" s="211"/>
      <c r="AG13" s="182"/>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c r="IK13" s="145"/>
      <c r="IL13" s="145"/>
      <c r="IM13" s="145"/>
      <c r="IN13" s="145"/>
      <c r="IO13" s="145"/>
      <c r="IP13" s="145"/>
      <c r="IQ13" s="145"/>
      <c r="IR13" s="145"/>
      <c r="IS13" s="145"/>
      <c r="IT13" s="145"/>
      <c r="IU13" s="145"/>
      <c r="IV13" s="145"/>
    </row>
    <row r="14" spans="1:256" ht="49.5" customHeight="1" thickBot="1">
      <c r="A14" s="212"/>
      <c r="B14" s="212"/>
      <c r="C14" s="168" t="s">
        <v>142</v>
      </c>
      <c r="D14" s="169"/>
      <c r="E14" s="170"/>
      <c r="F14" s="171"/>
      <c r="G14" s="172"/>
      <c r="H14" s="172"/>
      <c r="I14" s="172"/>
      <c r="J14" s="172"/>
      <c r="K14" s="173" t="s">
        <v>119</v>
      </c>
      <c r="L14" s="173" t="s">
        <v>120</v>
      </c>
      <c r="M14" s="144"/>
      <c r="N14" s="145"/>
      <c r="O14" s="145"/>
      <c r="P14" s="146"/>
      <c r="Q14" s="146"/>
      <c r="R14" s="146"/>
      <c r="S14" s="146"/>
      <c r="T14" s="146"/>
      <c r="U14" s="146"/>
      <c r="V14" s="146"/>
      <c r="W14" s="146"/>
      <c r="X14" s="146"/>
      <c r="Y14" s="146"/>
      <c r="Z14" s="146"/>
      <c r="AA14" s="146"/>
      <c r="AB14" s="146"/>
      <c r="AC14" s="146"/>
      <c r="AD14" s="146"/>
      <c r="AE14" s="146"/>
      <c r="AF14" s="146"/>
      <c r="AG14" s="146"/>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c r="IK14" s="145"/>
      <c r="IL14" s="145"/>
      <c r="IM14" s="145"/>
      <c r="IN14" s="145"/>
      <c r="IO14" s="145"/>
      <c r="IP14" s="145"/>
      <c r="IQ14" s="145"/>
      <c r="IR14" s="145"/>
      <c r="IS14" s="145"/>
      <c r="IT14" s="145"/>
      <c r="IU14" s="145"/>
      <c r="IV14" s="145"/>
    </row>
    <row r="15" spans="1:256" s="185" customFormat="1" ht="40.5" customHeight="1">
      <c r="A15" s="212"/>
      <c r="B15" s="212"/>
      <c r="C15" s="179" t="s">
        <v>122</v>
      </c>
      <c r="D15" s="179" t="s">
        <v>8</v>
      </c>
      <c r="E15" s="213" t="s">
        <v>9</v>
      </c>
      <c r="F15" s="179" t="s">
        <v>3</v>
      </c>
      <c r="G15" s="172"/>
      <c r="H15" s="172"/>
      <c r="I15" s="172"/>
      <c r="J15" s="172"/>
      <c r="K15" s="173"/>
      <c r="L15" s="173"/>
      <c r="M15" s="144"/>
      <c r="N15" s="180" t="s">
        <v>123</v>
      </c>
      <c r="O15" s="181"/>
      <c r="P15" s="182" t="s">
        <v>122</v>
      </c>
      <c r="Q15" s="182" t="s">
        <v>8</v>
      </c>
      <c r="R15" s="182" t="s">
        <v>9</v>
      </c>
      <c r="S15" s="182" t="s">
        <v>3</v>
      </c>
      <c r="T15" s="183"/>
      <c r="U15" s="180"/>
      <c r="V15" s="180"/>
      <c r="W15" s="180"/>
      <c r="X15" s="180"/>
      <c r="Y15" s="182" t="s">
        <v>122</v>
      </c>
      <c r="Z15" s="182" t="s">
        <v>8</v>
      </c>
      <c r="AA15" s="182" t="s">
        <v>9</v>
      </c>
      <c r="AB15" s="182" t="s">
        <v>3</v>
      </c>
      <c r="AC15" s="182"/>
      <c r="AD15" s="182"/>
      <c r="AE15" s="182"/>
      <c r="AF15" s="182"/>
      <c r="AG15" s="184" t="s">
        <v>124</v>
      </c>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1"/>
      <c r="BG15" s="181"/>
      <c r="BH15" s="181"/>
      <c r="BI15" s="181"/>
      <c r="BJ15" s="181"/>
      <c r="BK15" s="181"/>
      <c r="BL15" s="181"/>
      <c r="BM15" s="181"/>
      <c r="BN15" s="181"/>
      <c r="BO15" s="181"/>
      <c r="BP15" s="181"/>
      <c r="BQ15" s="181"/>
      <c r="BR15" s="181"/>
      <c r="BS15" s="181"/>
      <c r="BT15" s="181"/>
      <c r="BU15" s="181"/>
      <c r="BV15" s="181"/>
      <c r="BW15" s="181"/>
      <c r="BX15" s="181"/>
      <c r="BY15" s="181"/>
      <c r="BZ15" s="181"/>
      <c r="CA15" s="181"/>
      <c r="CB15" s="181"/>
      <c r="CC15" s="181"/>
      <c r="CD15" s="181"/>
      <c r="CE15" s="181"/>
      <c r="CF15" s="181"/>
      <c r="CG15" s="181"/>
      <c r="CH15" s="181"/>
      <c r="CI15" s="181"/>
      <c r="CJ15" s="181"/>
      <c r="CK15" s="181"/>
      <c r="CL15" s="181"/>
      <c r="CM15" s="181"/>
      <c r="CN15" s="181"/>
      <c r="CO15" s="181"/>
      <c r="CP15" s="181"/>
      <c r="CQ15" s="181"/>
      <c r="CR15" s="181"/>
      <c r="CS15" s="181"/>
      <c r="CT15" s="181"/>
      <c r="CU15" s="181"/>
      <c r="CV15" s="181"/>
      <c r="CW15" s="181"/>
      <c r="CX15" s="181"/>
      <c r="CY15" s="181"/>
      <c r="CZ15" s="181"/>
      <c r="DA15" s="181"/>
      <c r="DB15" s="181"/>
      <c r="DC15" s="181"/>
      <c r="DD15" s="181"/>
      <c r="DE15" s="181"/>
      <c r="DF15" s="181"/>
      <c r="DG15" s="181"/>
      <c r="DH15" s="181"/>
      <c r="DI15" s="181"/>
      <c r="DJ15" s="181"/>
      <c r="DK15" s="181"/>
      <c r="DL15" s="181"/>
      <c r="DM15" s="181"/>
      <c r="DN15" s="181"/>
      <c r="DO15" s="181"/>
      <c r="DP15" s="181"/>
      <c r="DQ15" s="181"/>
      <c r="DR15" s="181"/>
      <c r="DS15" s="181"/>
      <c r="DT15" s="181"/>
      <c r="DU15" s="181"/>
      <c r="DV15" s="181"/>
      <c r="DW15" s="181"/>
      <c r="DX15" s="181"/>
      <c r="DY15" s="181"/>
      <c r="DZ15" s="181"/>
      <c r="EA15" s="181"/>
      <c r="EB15" s="181"/>
      <c r="EC15" s="181"/>
      <c r="ED15" s="181"/>
      <c r="EE15" s="181"/>
      <c r="EF15" s="181"/>
      <c r="EG15" s="181"/>
      <c r="EH15" s="181"/>
      <c r="EI15" s="181"/>
      <c r="EJ15" s="181"/>
      <c r="EK15" s="181"/>
      <c r="EL15" s="181"/>
      <c r="EM15" s="181"/>
      <c r="EN15" s="181"/>
      <c r="EO15" s="181"/>
      <c r="EP15" s="181"/>
      <c r="EQ15" s="181"/>
      <c r="ER15" s="181"/>
      <c r="ES15" s="181"/>
      <c r="ET15" s="181"/>
      <c r="EU15" s="181"/>
      <c r="EV15" s="181"/>
      <c r="EW15" s="181"/>
      <c r="EX15" s="181"/>
      <c r="EY15" s="181"/>
      <c r="EZ15" s="181"/>
      <c r="FA15" s="181"/>
      <c r="FB15" s="181"/>
      <c r="FC15" s="181"/>
      <c r="FD15" s="181"/>
      <c r="FE15" s="181"/>
      <c r="FF15" s="181"/>
      <c r="FG15" s="181"/>
      <c r="FH15" s="181"/>
      <c r="FI15" s="181"/>
      <c r="FJ15" s="181"/>
      <c r="FK15" s="181"/>
      <c r="FL15" s="181"/>
      <c r="FM15" s="181"/>
      <c r="FN15" s="181"/>
      <c r="FO15" s="181"/>
      <c r="FP15" s="181"/>
      <c r="FQ15" s="181"/>
      <c r="FR15" s="181"/>
      <c r="FS15" s="181"/>
      <c r="FT15" s="181"/>
      <c r="FU15" s="181"/>
      <c r="FV15" s="181"/>
      <c r="FW15" s="181"/>
      <c r="FX15" s="181"/>
      <c r="FY15" s="181"/>
      <c r="FZ15" s="181"/>
      <c r="GA15" s="181"/>
      <c r="GB15" s="181"/>
      <c r="GC15" s="181"/>
      <c r="GD15" s="181"/>
      <c r="GE15" s="181"/>
      <c r="GF15" s="181"/>
      <c r="GG15" s="181"/>
      <c r="GH15" s="181"/>
      <c r="GI15" s="181"/>
      <c r="GJ15" s="181"/>
      <c r="GK15" s="181"/>
      <c r="GL15" s="181"/>
      <c r="GM15" s="181"/>
      <c r="GN15" s="181"/>
      <c r="GO15" s="181"/>
      <c r="GP15" s="181"/>
      <c r="GQ15" s="181"/>
      <c r="GR15" s="181"/>
      <c r="GS15" s="181"/>
      <c r="GT15" s="181"/>
      <c r="GU15" s="181"/>
      <c r="GV15" s="181"/>
      <c r="GW15" s="181"/>
      <c r="GX15" s="181"/>
      <c r="GY15" s="181"/>
      <c r="GZ15" s="181"/>
      <c r="HA15" s="181"/>
      <c r="HB15" s="181"/>
      <c r="HC15" s="181"/>
      <c r="HD15" s="181"/>
      <c r="HE15" s="181"/>
      <c r="HF15" s="181"/>
      <c r="HG15" s="181"/>
      <c r="HH15" s="181"/>
      <c r="HI15" s="181"/>
      <c r="HJ15" s="181"/>
      <c r="HK15" s="181"/>
      <c r="HL15" s="181"/>
      <c r="HM15" s="181"/>
      <c r="HN15" s="181"/>
      <c r="HO15" s="181"/>
      <c r="HP15" s="181"/>
      <c r="HQ15" s="181"/>
      <c r="HR15" s="181"/>
      <c r="HS15" s="181"/>
      <c r="HT15" s="181"/>
      <c r="HU15" s="181"/>
      <c r="HV15" s="181"/>
      <c r="HW15" s="181"/>
      <c r="HX15" s="181"/>
      <c r="HY15" s="181"/>
      <c r="HZ15" s="181"/>
      <c r="IA15" s="181"/>
      <c r="IB15" s="181"/>
      <c r="IC15" s="181"/>
      <c r="ID15" s="181"/>
      <c r="IE15" s="181"/>
      <c r="IF15" s="181"/>
      <c r="IG15" s="181"/>
      <c r="IH15" s="181"/>
      <c r="II15" s="181"/>
      <c r="IJ15" s="181"/>
      <c r="IK15" s="181"/>
      <c r="IL15" s="181"/>
      <c r="IM15" s="181"/>
      <c r="IN15" s="181"/>
      <c r="IO15" s="181"/>
      <c r="IP15" s="181"/>
      <c r="IQ15" s="181"/>
      <c r="IR15" s="181"/>
      <c r="IS15" s="181"/>
      <c r="IT15" s="181"/>
      <c r="IU15" s="181"/>
      <c r="IV15" s="181"/>
    </row>
    <row r="16" spans="1:256" ht="72.75" customHeight="1">
      <c r="A16" s="186">
        <v>8</v>
      </c>
      <c r="B16" s="187">
        <v>1</v>
      </c>
      <c r="C16" s="188">
        <f>UPPER(IF($A16="","",VLOOKUP($A16,'[3]m round robin žrebna lista'!$A$7:$R$128,2)))</f>
      </c>
      <c r="D16" s="189"/>
      <c r="E16" s="189">
        <f>PROPER(IF($A16="","",VLOOKUP($A16,'[3]m round robin žrebna lista'!$A$7:$R$128,4)))</f>
      </c>
      <c r="F16" s="190">
        <f>UPPER(IF($A16="","",VLOOKUP($A16,'[3]m round robin žrebna lista'!$A$7:$R$128,5)))</f>
      </c>
      <c r="G16" s="191"/>
      <c r="H16" s="192"/>
      <c r="I16" s="192"/>
      <c r="J16" s="192"/>
      <c r="K16" s="193"/>
      <c r="L16" s="193"/>
      <c r="M16" s="194">
        <f>IF($A16="","",VLOOKUP($A16,'[3]m round robin žrebna lista'!$A$7:$R$128,14))</f>
        <v>0</v>
      </c>
      <c r="N16" s="193">
        <f>IF(L16="","",IF(L16=1,8,IF(L16=2,6,IF(L16=3,4,2))))</f>
      </c>
      <c r="O16" s="146"/>
      <c r="P16" s="195">
        <f>UPPER(IF($A16="","",VLOOKUP($A16,'[3]m round robin žrebna lista'!$A$7:$R$128,2)))</f>
      </c>
      <c r="Q16" s="195" t="str">
        <f>UPPER(IF($A16="","",VLOOKUP($A16,'[3]m round robin žrebna lista'!$A$7:$R$128,3)))</f>
        <v>PEROŠA, BENJAMIN</v>
      </c>
      <c r="R16" s="195">
        <f>PROPER(IF($A16="","",VLOOKUP($A16,'[3]m round robin žrebna lista'!$A$7:$R$128,4)))</f>
      </c>
      <c r="S16" s="195">
        <f>UPPER(IF($A16="","",VLOOKUP($A16,'[3]m round robin žrebna lista'!$A$7:$R$128,5)))</f>
      </c>
      <c r="T16" s="196"/>
      <c r="U16" s="197"/>
      <c r="V16" s="197"/>
      <c r="W16" s="197"/>
      <c r="X16" s="146"/>
      <c r="Y16" s="195">
        <f>UPPER(IF($A16="","",VLOOKUP($A16,'[3]m round robin žrebna lista'!$A$7:$R$128,2)))</f>
      </c>
      <c r="Z16" s="195" t="str">
        <f>UPPER(IF($A16="","",VLOOKUP($A16,'[3]m round robin žrebna lista'!$A$7:$R$128,3)))</f>
        <v>PEROŠA, BENJAMIN</v>
      </c>
      <c r="AA16" s="195">
        <f>PROPER(IF($A16="","",VLOOKUP($A16,'[3]m round robin žrebna lista'!$A$7:$R$128,4)))</f>
      </c>
      <c r="AB16" s="195">
        <f>UPPER(IF($A16="","",VLOOKUP($A16,'[3]m round robin žrebna lista'!$A$7:$R$128,5)))</f>
      </c>
      <c r="AC16" s="196"/>
      <c r="AD16" s="197">
        <f>IF(U16="","",IF(U16="1bb","1bb",IF(U16="2bb","2bb",IF(U16=1,$M17,0))))</f>
      </c>
      <c r="AE16" s="197">
        <f>IF(V16="","",IF(V16="1bb","1bb",IF(V16="3bb","3bb",IF(V16=1,$M18,0))))</f>
      </c>
      <c r="AF16" s="197">
        <f>IF(W16="","",IF(W16="1bb","1bb",IF(W16="4bb","4bb",IF(W16=1,$M19,0))))</f>
      </c>
      <c r="AG16" s="198">
        <f>SUM(AD16:AF16)</f>
        <v>0</v>
      </c>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5"/>
      <c r="DR16" s="145"/>
      <c r="DS16" s="145"/>
      <c r="DT16" s="145"/>
      <c r="DU16" s="145"/>
      <c r="DV16" s="145"/>
      <c r="DW16" s="145"/>
      <c r="DX16" s="145"/>
      <c r="DY16" s="145"/>
      <c r="DZ16" s="145"/>
      <c r="EA16" s="145"/>
      <c r="EB16" s="145"/>
      <c r="EC16" s="145"/>
      <c r="ED16" s="145"/>
      <c r="EE16" s="145"/>
      <c r="EF16" s="145"/>
      <c r="EG16" s="145"/>
      <c r="EH16" s="145"/>
      <c r="EI16" s="145"/>
      <c r="EJ16" s="145"/>
      <c r="EK16" s="145"/>
      <c r="EL16" s="145"/>
      <c r="EM16" s="145"/>
      <c r="EN16" s="145"/>
      <c r="EO16" s="145"/>
      <c r="EP16" s="145"/>
      <c r="EQ16" s="145"/>
      <c r="ER16" s="145"/>
      <c r="ES16" s="145"/>
      <c r="ET16" s="145"/>
      <c r="EU16" s="145"/>
      <c r="EV16" s="145"/>
      <c r="EW16" s="145"/>
      <c r="EX16" s="145"/>
      <c r="EY16" s="145"/>
      <c r="EZ16" s="145"/>
      <c r="FA16" s="145"/>
      <c r="FB16" s="145"/>
      <c r="FC16" s="145"/>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c r="HZ16" s="145"/>
      <c r="IA16" s="145"/>
      <c r="IB16" s="145"/>
      <c r="IC16" s="145"/>
      <c r="ID16" s="145"/>
      <c r="IE16" s="145"/>
      <c r="IF16" s="145"/>
      <c r="IG16" s="145"/>
      <c r="IH16" s="145"/>
      <c r="II16" s="145"/>
      <c r="IJ16" s="145"/>
      <c r="IK16" s="145"/>
      <c r="IL16" s="145"/>
      <c r="IM16" s="145"/>
      <c r="IN16" s="145"/>
      <c r="IO16" s="145"/>
      <c r="IP16" s="145"/>
      <c r="IQ16" s="145"/>
      <c r="IR16" s="145"/>
      <c r="IS16" s="145"/>
      <c r="IT16" s="145"/>
      <c r="IU16" s="145"/>
      <c r="IV16" s="145"/>
    </row>
    <row r="17" spans="1:256" ht="72.75" customHeight="1">
      <c r="A17" s="186">
        <v>14</v>
      </c>
      <c r="B17" s="187">
        <v>2</v>
      </c>
      <c r="C17" s="188">
        <f>UPPER(IF($A17="","",VLOOKUP($A17,'[3]m round robin žrebna lista'!$A$7:$R$128,2)))</f>
      </c>
      <c r="D17" s="189"/>
      <c r="E17" s="189">
        <f>PROPER(IF($A17="","",VLOOKUP($A17,'[3]m round robin žrebna lista'!$A$7:$R$128,4)))</f>
      </c>
      <c r="F17" s="190">
        <f>UPPER(IF($A17="","",VLOOKUP($A17,'[3]m round robin žrebna lista'!$A$7:$R$128,5)))</f>
      </c>
      <c r="G17" s="192"/>
      <c r="H17" s="191"/>
      <c r="I17" s="192"/>
      <c r="J17" s="192"/>
      <c r="K17" s="193"/>
      <c r="L17" s="193"/>
      <c r="M17" s="194">
        <f>IF($A17="","",VLOOKUP($A17,'[3]m round robin žrebna lista'!$A$7:$R$128,14))</f>
        <v>0</v>
      </c>
      <c r="N17" s="193">
        <f>IF(L17="","",IF(L17=1,8,IF(L17=2,6,IF(L17=3,4,2))))</f>
      </c>
      <c r="O17" s="146"/>
      <c r="P17" s="195">
        <f>UPPER(IF($A17="","",VLOOKUP($A17,'[3]m round robin žrebna lista'!$A$7:$R$128,2)))</f>
      </c>
      <c r="Q17" s="195" t="str">
        <f>UPPER(IF($A17="","",VLOOKUP($A17,'[3]m round robin žrebna lista'!$A$7:$R$128,3)))</f>
        <v>TAJTA, SOMA</v>
      </c>
      <c r="R17" s="195">
        <f>PROPER(IF($A17="","",VLOOKUP($A17,'[3]m round robin žrebna lista'!$A$7:$R$128,4)))</f>
      </c>
      <c r="S17" s="195">
        <f>UPPER(IF($A17="","",VLOOKUP($A17,'[3]m round robin žrebna lista'!$A$7:$R$128,5)))</f>
      </c>
      <c r="T17" s="197"/>
      <c r="U17" s="196"/>
      <c r="V17" s="197"/>
      <c r="W17" s="197"/>
      <c r="X17" s="146"/>
      <c r="Y17" s="195">
        <f>UPPER(IF($A17="","",VLOOKUP($A17,'[3]m round robin žrebna lista'!$A$7:$R$128,2)))</f>
      </c>
      <c r="Z17" s="195" t="str">
        <f>UPPER(IF($A17="","",VLOOKUP($A17,'[3]m round robin žrebna lista'!$A$7:$R$128,3)))</f>
        <v>TAJTA, SOMA</v>
      </c>
      <c r="AA17" s="195">
        <f>PROPER(IF($A17="","",VLOOKUP($A17,'[3]m round robin žrebna lista'!$A$7:$R$128,4)))</f>
      </c>
      <c r="AB17" s="195">
        <f>UPPER(IF($A17="","",VLOOKUP($A17,'[3]m round robin žrebna lista'!$A$7:$R$128,5)))</f>
      </c>
      <c r="AC17" s="197">
        <f>IF(T17="","",IF(T17="1bb","1bb",IF(T17="2bb","2bb",IF(T17=1,0,M16))))</f>
      </c>
      <c r="AD17" s="196"/>
      <c r="AE17" s="197">
        <f>IF(V17="","",IF(V17="2bb","2bb",IF(V17="3bb","3bb",IF(V17=2,M18,0))))</f>
      </c>
      <c r="AF17" s="197">
        <f>IF(W17="","",IF(W17="2bb","2bb",IF(W17="4bb","4bb",IF(W17=2,M19,0))))</f>
      </c>
      <c r="AG17" s="198">
        <f>SUM(AC17:AF17)</f>
        <v>0</v>
      </c>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c r="CV17" s="145"/>
      <c r="CW17" s="145"/>
      <c r="CX17" s="145"/>
      <c r="CY17" s="145"/>
      <c r="CZ17" s="145"/>
      <c r="DA17" s="145"/>
      <c r="DB17" s="145"/>
      <c r="DC17" s="145"/>
      <c r="DD17" s="145"/>
      <c r="DE17" s="145"/>
      <c r="DF17" s="145"/>
      <c r="DG17" s="145"/>
      <c r="DH17" s="145"/>
      <c r="DI17" s="145"/>
      <c r="DJ17" s="145"/>
      <c r="DK17" s="145"/>
      <c r="DL17" s="145"/>
      <c r="DM17" s="145"/>
      <c r="DN17" s="145"/>
      <c r="DO17" s="145"/>
      <c r="DP17" s="145"/>
      <c r="DQ17" s="145"/>
      <c r="DR17" s="145"/>
      <c r="DS17" s="145"/>
      <c r="DT17" s="145"/>
      <c r="DU17" s="145"/>
      <c r="DV17" s="145"/>
      <c r="DW17" s="145"/>
      <c r="DX17" s="145"/>
      <c r="DY17" s="145"/>
      <c r="DZ17" s="145"/>
      <c r="EA17" s="145"/>
      <c r="EB17" s="145"/>
      <c r="EC17" s="145"/>
      <c r="ED17" s="145"/>
      <c r="EE17" s="145"/>
      <c r="EF17" s="145"/>
      <c r="EG17" s="145"/>
      <c r="EH17" s="145"/>
      <c r="EI17" s="145"/>
      <c r="EJ17" s="145"/>
      <c r="EK17" s="145"/>
      <c r="EL17" s="145"/>
      <c r="EM17" s="145"/>
      <c r="EN17" s="145"/>
      <c r="EO17" s="145"/>
      <c r="EP17" s="145"/>
      <c r="EQ17" s="145"/>
      <c r="ER17" s="145"/>
      <c r="ES17" s="145"/>
      <c r="ET17" s="145"/>
      <c r="EU17" s="145"/>
      <c r="EV17" s="145"/>
      <c r="EW17" s="145"/>
      <c r="EX17" s="145"/>
      <c r="EY17" s="145"/>
      <c r="EZ17" s="145"/>
      <c r="FA17" s="145"/>
      <c r="FB17" s="145"/>
      <c r="FC17" s="145"/>
      <c r="FD17" s="145"/>
      <c r="FE17" s="145"/>
      <c r="FF17" s="145"/>
      <c r="FG17" s="145"/>
      <c r="FH17" s="145"/>
      <c r="FI17" s="145"/>
      <c r="FJ17" s="145"/>
      <c r="FK17" s="145"/>
      <c r="FL17" s="145"/>
      <c r="FM17" s="145"/>
      <c r="FN17" s="145"/>
      <c r="FO17" s="145"/>
      <c r="FP17" s="145"/>
      <c r="FQ17" s="145"/>
      <c r="FR17" s="145"/>
      <c r="FS17" s="145"/>
      <c r="FT17" s="145"/>
      <c r="FU17" s="145"/>
      <c r="FV17" s="145"/>
      <c r="FW17" s="145"/>
      <c r="FX17" s="145"/>
      <c r="FY17" s="145"/>
      <c r="FZ17" s="145"/>
      <c r="GA17" s="145"/>
      <c r="GB17" s="145"/>
      <c r="GC17" s="145"/>
      <c r="GD17" s="145"/>
      <c r="GE17" s="145"/>
      <c r="GF17" s="145"/>
      <c r="GG17" s="145"/>
      <c r="GH17" s="145"/>
      <c r="GI17" s="145"/>
      <c r="GJ17" s="145"/>
      <c r="GK17" s="145"/>
      <c r="GL17" s="145"/>
      <c r="GM17" s="145"/>
      <c r="GN17" s="145"/>
      <c r="GO17" s="145"/>
      <c r="GP17" s="145"/>
      <c r="GQ17" s="145"/>
      <c r="GR17" s="145"/>
      <c r="GS17" s="145"/>
      <c r="GT17" s="145"/>
      <c r="GU17" s="145"/>
      <c r="GV17" s="145"/>
      <c r="GW17" s="145"/>
      <c r="GX17" s="145"/>
      <c r="GY17" s="145"/>
      <c r="GZ17" s="145"/>
      <c r="HA17" s="145"/>
      <c r="HB17" s="145"/>
      <c r="HC17" s="145"/>
      <c r="HD17" s="145"/>
      <c r="HE17" s="145"/>
      <c r="HF17" s="145"/>
      <c r="HG17" s="145"/>
      <c r="HH17" s="145"/>
      <c r="HI17" s="145"/>
      <c r="HJ17" s="145"/>
      <c r="HK17" s="145"/>
      <c r="HL17" s="145"/>
      <c r="HM17" s="145"/>
      <c r="HN17" s="145"/>
      <c r="HO17" s="145"/>
      <c r="HP17" s="145"/>
      <c r="HQ17" s="145"/>
      <c r="HR17" s="145"/>
      <c r="HS17" s="145"/>
      <c r="HT17" s="145"/>
      <c r="HU17" s="145"/>
      <c r="HV17" s="145"/>
      <c r="HW17" s="145"/>
      <c r="HX17" s="145"/>
      <c r="HY17" s="145"/>
      <c r="HZ17" s="145"/>
      <c r="IA17" s="145"/>
      <c r="IB17" s="145"/>
      <c r="IC17" s="145"/>
      <c r="ID17" s="145"/>
      <c r="IE17" s="145"/>
      <c r="IF17" s="145"/>
      <c r="IG17" s="145"/>
      <c r="IH17" s="145"/>
      <c r="II17" s="145"/>
      <c r="IJ17" s="145"/>
      <c r="IK17" s="145"/>
      <c r="IL17" s="145"/>
      <c r="IM17" s="145"/>
      <c r="IN17" s="145"/>
      <c r="IO17" s="145"/>
      <c r="IP17" s="145"/>
      <c r="IQ17" s="145"/>
      <c r="IR17" s="145"/>
      <c r="IS17" s="145"/>
      <c r="IT17" s="145"/>
      <c r="IU17" s="145"/>
      <c r="IV17" s="145"/>
    </row>
    <row r="18" spans="1:256" ht="72.75" customHeight="1">
      <c r="A18" s="186">
        <v>16</v>
      </c>
      <c r="B18" s="187">
        <v>3</v>
      </c>
      <c r="C18" s="188">
        <f>UPPER(IF($A18="","",VLOOKUP($A18,'[3]m round robin žrebna lista'!$A$7:$R$128,2)))</f>
      </c>
      <c r="D18" s="189"/>
      <c r="E18" s="189">
        <f>PROPER(IF($A18="","",VLOOKUP($A18,'[3]m round robin žrebna lista'!$A$7:$R$128,4)))</f>
      </c>
      <c r="F18" s="190">
        <f>UPPER(IF($A18="","",VLOOKUP($A18,'[3]m round robin žrebna lista'!$A$7:$R$128,5)))</f>
      </c>
      <c r="G18" s="192"/>
      <c r="H18" s="192"/>
      <c r="I18" s="191"/>
      <c r="J18" s="192"/>
      <c r="K18" s="193"/>
      <c r="L18" s="193"/>
      <c r="M18" s="194">
        <f>IF($A18="","",VLOOKUP($A18,'[3]m round robin žrebna lista'!$A$7:$R$128,14))</f>
        <v>0</v>
      </c>
      <c r="N18" s="193">
        <f>IF(L18="","",IF(L18=1,8,IF(L18=2,6,IF(L18=3,4,2))))</f>
      </c>
      <c r="O18" s="146"/>
      <c r="P18" s="195">
        <f>UPPER(IF($A18="","",VLOOKUP($A18,'[3]m round robin žrebna lista'!$A$7:$R$128,2)))</f>
      </c>
      <c r="Q18" s="195" t="str">
        <f>UPPER(IF($A18="","",VLOOKUP($A18,'[3]m round robin žrebna lista'!$A$7:$R$128,3)))</f>
        <v>ZRNIĆ, ALEKSEJ</v>
      </c>
      <c r="R18" s="195">
        <f>PROPER(IF($A18="","",VLOOKUP($A18,'[3]m round robin žrebna lista'!$A$7:$R$128,4)))</f>
      </c>
      <c r="S18" s="195">
        <f>UPPER(IF($A18="","",VLOOKUP($A18,'[3]m round robin žrebna lista'!$A$7:$R$128,5)))</f>
      </c>
      <c r="T18" s="197"/>
      <c r="U18" s="197"/>
      <c r="V18" s="196"/>
      <c r="W18" s="197"/>
      <c r="X18" s="146"/>
      <c r="Y18" s="195">
        <f>UPPER(IF($A18="","",VLOOKUP($A18,'[3]m round robin žrebna lista'!$A$7:$R$128,2)))</f>
      </c>
      <c r="Z18" s="195" t="str">
        <f>UPPER(IF($A18="","",VLOOKUP($A18,'[3]m round robin žrebna lista'!$A$7:$R$128,3)))</f>
        <v>ZRNIĆ, ALEKSEJ</v>
      </c>
      <c r="AA18" s="195">
        <f>PROPER(IF($A18="","",VLOOKUP($A18,'[3]m round robin žrebna lista'!$A$7:$R$128,4)))</f>
      </c>
      <c r="AB18" s="195">
        <f>UPPER(IF($A18="","",VLOOKUP($A18,'[3]m round robin žrebna lista'!$A$7:$R$128,5)))</f>
      </c>
      <c r="AC18" s="197">
        <f>IF(T18="","",IF(T18="1bb","1bb",IF(T18="3bb","3bb",IF(T18=1,0,M16))))</f>
      </c>
      <c r="AD18" s="197">
        <f>IF(U18="","",IF(U18="2bb","2bb",IF(U18="3bb","3bb",IF(U18=2,0,M17))))</f>
      </c>
      <c r="AE18" s="196"/>
      <c r="AF18" s="197">
        <f>IF(W18="","",IF(W18="3bb","3bb",IF(W18="4bb","4bb",IF(W18=3,M19,0))))</f>
      </c>
      <c r="AG18" s="198">
        <f>SUM(AC18:AF18)</f>
        <v>0</v>
      </c>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5"/>
      <c r="CO18" s="145"/>
      <c r="CP18" s="145"/>
      <c r="CQ18" s="145"/>
      <c r="CR18" s="145"/>
      <c r="CS18" s="145"/>
      <c r="CT18" s="145"/>
      <c r="CU18" s="145"/>
      <c r="CV18" s="145"/>
      <c r="CW18" s="145"/>
      <c r="CX18" s="145"/>
      <c r="CY18" s="145"/>
      <c r="CZ18" s="145"/>
      <c r="DA18" s="145"/>
      <c r="DB18" s="145"/>
      <c r="DC18" s="145"/>
      <c r="DD18" s="145"/>
      <c r="DE18" s="145"/>
      <c r="DF18" s="145"/>
      <c r="DG18" s="145"/>
      <c r="DH18" s="145"/>
      <c r="DI18" s="145"/>
      <c r="DJ18" s="145"/>
      <c r="DK18" s="145"/>
      <c r="DL18" s="145"/>
      <c r="DM18" s="145"/>
      <c r="DN18" s="145"/>
      <c r="DO18" s="145"/>
      <c r="DP18" s="145"/>
      <c r="DQ18" s="145"/>
      <c r="DR18" s="145"/>
      <c r="DS18" s="145"/>
      <c r="DT18" s="145"/>
      <c r="DU18" s="145"/>
      <c r="DV18" s="145"/>
      <c r="DW18" s="145"/>
      <c r="DX18" s="145"/>
      <c r="DY18" s="145"/>
      <c r="DZ18" s="145"/>
      <c r="EA18" s="145"/>
      <c r="EB18" s="145"/>
      <c r="EC18" s="145"/>
      <c r="ED18" s="145"/>
      <c r="EE18" s="145"/>
      <c r="EF18" s="145"/>
      <c r="EG18" s="145"/>
      <c r="EH18" s="145"/>
      <c r="EI18" s="145"/>
      <c r="EJ18" s="145"/>
      <c r="EK18" s="145"/>
      <c r="EL18" s="145"/>
      <c r="EM18" s="145"/>
      <c r="EN18" s="145"/>
      <c r="EO18" s="145"/>
      <c r="EP18" s="145"/>
      <c r="EQ18" s="145"/>
      <c r="ER18" s="145"/>
      <c r="ES18" s="145"/>
      <c r="ET18" s="145"/>
      <c r="EU18" s="145"/>
      <c r="EV18" s="145"/>
      <c r="EW18" s="145"/>
      <c r="EX18" s="145"/>
      <c r="EY18" s="145"/>
      <c r="EZ18" s="145"/>
      <c r="FA18" s="145"/>
      <c r="FB18" s="145"/>
      <c r="FC18" s="145"/>
      <c r="FD18" s="145"/>
      <c r="FE18" s="145"/>
      <c r="FF18" s="145"/>
      <c r="FG18" s="145"/>
      <c r="FH18" s="145"/>
      <c r="FI18" s="145"/>
      <c r="FJ18" s="145"/>
      <c r="FK18" s="145"/>
      <c r="FL18" s="145"/>
      <c r="FM18" s="145"/>
      <c r="FN18" s="145"/>
      <c r="FO18" s="145"/>
      <c r="FP18" s="145"/>
      <c r="FQ18" s="145"/>
      <c r="FR18" s="145"/>
      <c r="FS18" s="145"/>
      <c r="FT18" s="145"/>
      <c r="FU18" s="145"/>
      <c r="FV18" s="145"/>
      <c r="FW18" s="145"/>
      <c r="FX18" s="145"/>
      <c r="FY18" s="145"/>
      <c r="FZ18" s="145"/>
      <c r="GA18" s="145"/>
      <c r="GB18" s="145"/>
      <c r="GC18" s="145"/>
      <c r="GD18" s="145"/>
      <c r="GE18" s="145"/>
      <c r="GF18" s="145"/>
      <c r="GG18" s="145"/>
      <c r="GH18" s="145"/>
      <c r="GI18" s="145"/>
      <c r="GJ18" s="145"/>
      <c r="GK18" s="145"/>
      <c r="GL18" s="145"/>
      <c r="GM18" s="145"/>
      <c r="GN18" s="145"/>
      <c r="GO18" s="145"/>
      <c r="GP18" s="145"/>
      <c r="GQ18" s="145"/>
      <c r="GR18" s="145"/>
      <c r="GS18" s="145"/>
      <c r="GT18" s="145"/>
      <c r="GU18" s="145"/>
      <c r="GV18" s="145"/>
      <c r="GW18" s="145"/>
      <c r="GX18" s="145"/>
      <c r="GY18" s="145"/>
      <c r="GZ18" s="145"/>
      <c r="HA18" s="145"/>
      <c r="HB18" s="145"/>
      <c r="HC18" s="145"/>
      <c r="HD18" s="145"/>
      <c r="HE18" s="145"/>
      <c r="HF18" s="145"/>
      <c r="HG18" s="145"/>
      <c r="HH18" s="145"/>
      <c r="HI18" s="145"/>
      <c r="HJ18" s="145"/>
      <c r="HK18" s="145"/>
      <c r="HL18" s="145"/>
      <c r="HM18" s="145"/>
      <c r="HN18" s="145"/>
      <c r="HO18" s="145"/>
      <c r="HP18" s="145"/>
      <c r="HQ18" s="145"/>
      <c r="HR18" s="145"/>
      <c r="HS18" s="145"/>
      <c r="HT18" s="145"/>
      <c r="HU18" s="145"/>
      <c r="HV18" s="145"/>
      <c r="HW18" s="145"/>
      <c r="HX18" s="145"/>
      <c r="HY18" s="145"/>
      <c r="HZ18" s="145"/>
      <c r="IA18" s="145"/>
      <c r="IB18" s="145"/>
      <c r="IC18" s="145"/>
      <c r="ID18" s="145"/>
      <c r="IE18" s="145"/>
      <c r="IF18" s="145"/>
      <c r="IG18" s="145"/>
      <c r="IH18" s="145"/>
      <c r="II18" s="145"/>
      <c r="IJ18" s="145"/>
      <c r="IK18" s="145"/>
      <c r="IL18" s="145"/>
      <c r="IM18" s="145"/>
      <c r="IN18" s="145"/>
      <c r="IO18" s="145"/>
      <c r="IP18" s="145"/>
      <c r="IQ18" s="145"/>
      <c r="IR18" s="145"/>
      <c r="IS18" s="145"/>
      <c r="IT18" s="145"/>
      <c r="IU18" s="145"/>
      <c r="IV18" s="145"/>
    </row>
    <row r="19" spans="1:256" ht="72.75" customHeight="1">
      <c r="A19" s="186"/>
      <c r="B19" s="187">
        <v>4</v>
      </c>
      <c r="C19" s="188">
        <f>UPPER(IF($A19="","",VLOOKUP($A19,'[3]m round robin žrebna lista'!$A$7:$R$128,2)))</f>
      </c>
      <c r="D19" s="189">
        <f>UPPER(IF($A19="","",VLOOKUP($A19,'[3]m round robin žrebna lista'!$A$7:$R$128,3)))</f>
      </c>
      <c r="E19" s="189">
        <f>PROPER(IF($A19="","",VLOOKUP($A19,'[3]m round robin žrebna lista'!$A$7:$R$128,4)))</f>
      </c>
      <c r="F19" s="190">
        <f>UPPER(IF($A19="","",VLOOKUP($A19,'[3]m round robin žrebna lista'!$A$7:$R$128,5)))</f>
      </c>
      <c r="G19" s="192"/>
      <c r="H19" s="192"/>
      <c r="I19" s="192"/>
      <c r="J19" s="191"/>
      <c r="K19" s="193"/>
      <c r="L19" s="193"/>
      <c r="M19" s="194">
        <f>IF($A19="","",VLOOKUP($A19,'[3]m round robin žrebna lista'!$A$7:$R$128,14))</f>
      </c>
      <c r="N19" s="193">
        <f>IF(L19="","",IF(L19=1,8,IF(L19=2,6,IF(L19=3,4,2))))</f>
      </c>
      <c r="O19" s="146"/>
      <c r="P19" s="195">
        <f>UPPER(IF($A19="","",VLOOKUP($A19,'[3]m round robin žrebna lista'!$A$7:$R$128,2)))</f>
      </c>
      <c r="Q19" s="195">
        <f>UPPER(IF($A19="","",VLOOKUP($A19,'[3]m round robin žrebna lista'!$A$7:$R$128,3)))</f>
      </c>
      <c r="R19" s="195">
        <f>PROPER(IF($A19="","",VLOOKUP($A19,'[3]m round robin žrebna lista'!$A$7:$R$128,4)))</f>
      </c>
      <c r="S19" s="195">
        <f>UPPER(IF($A19="","",VLOOKUP($A19,'[3]m round robin žrebna lista'!$A$7:$R$128,5)))</f>
      </c>
      <c r="T19" s="197"/>
      <c r="U19" s="197"/>
      <c r="V19" s="197"/>
      <c r="W19" s="196"/>
      <c r="X19" s="146"/>
      <c r="Y19" s="195">
        <f>UPPER(IF($A19="","",VLOOKUP($A19,'[3]m round robin žrebna lista'!$A$7:$R$128,2)))</f>
      </c>
      <c r="Z19" s="195">
        <f>UPPER(IF($A19="","",VLOOKUP($A19,'[3]m round robin žrebna lista'!$A$7:$R$128,3)))</f>
      </c>
      <c r="AA19" s="195">
        <f>PROPER(IF($A19="","",VLOOKUP($A19,'[3]m round robin žrebna lista'!$A$7:$R$128,4)))</f>
      </c>
      <c r="AB19" s="195">
        <f>UPPER(IF($A19="","",VLOOKUP($A19,'[3]m round robin žrebna lista'!$A$7:$R$128,5)))</f>
      </c>
      <c r="AC19" s="197">
        <f>IF(T19="","",IF(T19="1bb","1bb",IF(T19="4bb","4bb",IF(T19=1,0,M16))))</f>
      </c>
      <c r="AD19" s="197">
        <f>IF(U19="","",IF(U19="2bb","2bb",IF(U19="4bb","4bb",IF(U19=2,0,M17))))</f>
      </c>
      <c r="AE19" s="197">
        <f>IF(V19="","",IF(V19="3bb","3bb",IF(V19="4bb","4bb",IF(V19=3,0,M18))))</f>
      </c>
      <c r="AF19" s="196"/>
      <c r="AG19" s="198">
        <f>SUM(AC19:AE19)</f>
        <v>0</v>
      </c>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c r="CT19" s="145"/>
      <c r="CU19" s="145"/>
      <c r="CV19" s="145"/>
      <c r="CW19" s="145"/>
      <c r="CX19" s="145"/>
      <c r="CY19" s="145"/>
      <c r="CZ19" s="145"/>
      <c r="DA19" s="145"/>
      <c r="DB19" s="145"/>
      <c r="DC19" s="145"/>
      <c r="DD19" s="145"/>
      <c r="DE19" s="145"/>
      <c r="DF19" s="145"/>
      <c r="DG19" s="145"/>
      <c r="DH19" s="145"/>
      <c r="DI19" s="145"/>
      <c r="DJ19" s="145"/>
      <c r="DK19" s="145"/>
      <c r="DL19" s="145"/>
      <c r="DM19" s="145"/>
      <c r="DN19" s="145"/>
      <c r="DO19" s="145"/>
      <c r="DP19" s="145"/>
      <c r="DQ19" s="145"/>
      <c r="DR19" s="145"/>
      <c r="DS19" s="145"/>
      <c r="DT19" s="145"/>
      <c r="DU19" s="145"/>
      <c r="DV19" s="145"/>
      <c r="DW19" s="145"/>
      <c r="DX19" s="145"/>
      <c r="DY19" s="145"/>
      <c r="DZ19" s="145"/>
      <c r="EA19" s="145"/>
      <c r="EB19" s="145"/>
      <c r="EC19" s="145"/>
      <c r="ED19" s="145"/>
      <c r="EE19" s="145"/>
      <c r="EF19" s="145"/>
      <c r="EG19" s="145"/>
      <c r="EH19" s="145"/>
      <c r="EI19" s="145"/>
      <c r="EJ19" s="145"/>
      <c r="EK19" s="145"/>
      <c r="EL19" s="145"/>
      <c r="EM19" s="145"/>
      <c r="EN19" s="145"/>
      <c r="EO19" s="145"/>
      <c r="EP19" s="145"/>
      <c r="EQ19" s="145"/>
      <c r="ER19" s="145"/>
      <c r="ES19" s="145"/>
      <c r="ET19" s="145"/>
      <c r="EU19" s="145"/>
      <c r="EV19" s="145"/>
      <c r="EW19" s="145"/>
      <c r="EX19" s="145"/>
      <c r="EY19" s="145"/>
      <c r="EZ19" s="145"/>
      <c r="FA19" s="145"/>
      <c r="FB19" s="145"/>
      <c r="FC19" s="145"/>
      <c r="FD19" s="145"/>
      <c r="FE19" s="145"/>
      <c r="FF19" s="145"/>
      <c r="FG19" s="145"/>
      <c r="FH19" s="145"/>
      <c r="FI19" s="145"/>
      <c r="FJ19" s="145"/>
      <c r="FK19" s="145"/>
      <c r="FL19" s="145"/>
      <c r="FM19" s="145"/>
      <c r="FN19" s="145"/>
      <c r="FO19" s="145"/>
      <c r="FP19" s="145"/>
      <c r="FQ19" s="145"/>
      <c r="FR19" s="145"/>
      <c r="FS19" s="145"/>
      <c r="FT19" s="145"/>
      <c r="FU19" s="145"/>
      <c r="FV19" s="145"/>
      <c r="FW19" s="145"/>
      <c r="FX19" s="145"/>
      <c r="FY19" s="145"/>
      <c r="FZ19" s="145"/>
      <c r="GA19" s="145"/>
      <c r="GB19" s="145"/>
      <c r="GC19" s="145"/>
      <c r="GD19" s="145"/>
      <c r="GE19" s="145"/>
      <c r="GF19" s="145"/>
      <c r="GG19" s="145"/>
      <c r="GH19" s="145"/>
      <c r="GI19" s="145"/>
      <c r="GJ19" s="145"/>
      <c r="GK19" s="145"/>
      <c r="GL19" s="145"/>
      <c r="GM19" s="145"/>
      <c r="GN19" s="145"/>
      <c r="GO19" s="145"/>
      <c r="GP19" s="145"/>
      <c r="GQ19" s="145"/>
      <c r="GR19" s="145"/>
      <c r="GS19" s="145"/>
      <c r="GT19" s="145"/>
      <c r="GU19" s="145"/>
      <c r="GV19" s="145"/>
      <c r="GW19" s="145"/>
      <c r="GX19" s="145"/>
      <c r="GY19" s="145"/>
      <c r="GZ19" s="145"/>
      <c r="HA19" s="145"/>
      <c r="HB19" s="145"/>
      <c r="HC19" s="145"/>
      <c r="HD19" s="145"/>
      <c r="HE19" s="145"/>
      <c r="HF19" s="145"/>
      <c r="HG19" s="145"/>
      <c r="HH19" s="145"/>
      <c r="HI19" s="145"/>
      <c r="HJ19" s="145"/>
      <c r="HK19" s="145"/>
      <c r="HL19" s="145"/>
      <c r="HM19" s="145"/>
      <c r="HN19" s="145"/>
      <c r="HO19" s="145"/>
      <c r="HP19" s="145"/>
      <c r="HQ19" s="145"/>
      <c r="HR19" s="145"/>
      <c r="HS19" s="145"/>
      <c r="HT19" s="145"/>
      <c r="HU19" s="145"/>
      <c r="HV19" s="145"/>
      <c r="HW19" s="145"/>
      <c r="HX19" s="145"/>
      <c r="HY19" s="145"/>
      <c r="HZ19" s="145"/>
      <c r="IA19" s="145"/>
      <c r="IB19" s="145"/>
      <c r="IC19" s="145"/>
      <c r="ID19" s="145"/>
      <c r="IE19" s="145"/>
      <c r="IF19" s="145"/>
      <c r="IG19" s="145"/>
      <c r="IH19" s="145"/>
      <c r="II19" s="145"/>
      <c r="IJ19" s="145"/>
      <c r="IK19" s="145"/>
      <c r="IL19" s="145"/>
      <c r="IM19" s="145"/>
      <c r="IN19" s="145"/>
      <c r="IO19" s="145"/>
      <c r="IP19" s="145"/>
      <c r="IQ19" s="145"/>
      <c r="IR19" s="145"/>
      <c r="IS19" s="145"/>
      <c r="IT19" s="145"/>
      <c r="IU19" s="145"/>
      <c r="IV19" s="145"/>
    </row>
    <row r="20" spans="1:256" ht="29.25" customHeight="1" thickBot="1">
      <c r="A20" s="215"/>
      <c r="B20" s="216"/>
      <c r="C20" s="217"/>
      <c r="D20" s="218"/>
      <c r="E20" s="218"/>
      <c r="F20" s="219"/>
      <c r="G20" s="220"/>
      <c r="H20" s="220"/>
      <c r="I20" s="220"/>
      <c r="J20" s="221"/>
      <c r="K20" s="222"/>
      <c r="L20" s="222"/>
      <c r="M20" s="194"/>
      <c r="N20" s="222"/>
      <c r="O20" s="146"/>
      <c r="P20" s="153"/>
      <c r="Q20" s="153"/>
      <c r="R20" s="153"/>
      <c r="S20" s="153"/>
      <c r="T20" s="183"/>
      <c r="U20" s="183"/>
      <c r="V20" s="183"/>
      <c r="W20" s="211"/>
      <c r="X20" s="146"/>
      <c r="Y20" s="153"/>
      <c r="Z20" s="153"/>
      <c r="AA20" s="153"/>
      <c r="AB20" s="153"/>
      <c r="AC20" s="183"/>
      <c r="AD20" s="183"/>
      <c r="AE20" s="183"/>
      <c r="AF20" s="211"/>
      <c r="AG20" s="182"/>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c r="CV20" s="145"/>
      <c r="CW20" s="145"/>
      <c r="CX20" s="145"/>
      <c r="CY20" s="145"/>
      <c r="CZ20" s="145"/>
      <c r="DA20" s="145"/>
      <c r="DB20" s="145"/>
      <c r="DC20" s="145"/>
      <c r="DD20" s="145"/>
      <c r="DE20" s="145"/>
      <c r="DF20" s="145"/>
      <c r="DG20" s="145"/>
      <c r="DH20" s="145"/>
      <c r="DI20" s="145"/>
      <c r="DJ20" s="145"/>
      <c r="DK20" s="145"/>
      <c r="DL20" s="145"/>
      <c r="DM20" s="145"/>
      <c r="DN20" s="145"/>
      <c r="DO20" s="145"/>
      <c r="DP20" s="145"/>
      <c r="DQ20" s="145"/>
      <c r="DR20" s="145"/>
      <c r="DS20" s="145"/>
      <c r="DT20" s="145"/>
      <c r="DU20" s="145"/>
      <c r="DV20" s="145"/>
      <c r="DW20" s="145"/>
      <c r="DX20" s="145"/>
      <c r="DY20" s="145"/>
      <c r="DZ20" s="145"/>
      <c r="EA20" s="145"/>
      <c r="EB20" s="145"/>
      <c r="EC20" s="145"/>
      <c r="ED20" s="145"/>
      <c r="EE20" s="145"/>
      <c r="EF20" s="145"/>
      <c r="EG20" s="145"/>
      <c r="EH20" s="145"/>
      <c r="EI20" s="145"/>
      <c r="EJ20" s="145"/>
      <c r="EK20" s="145"/>
      <c r="EL20" s="145"/>
      <c r="EM20" s="145"/>
      <c r="EN20" s="145"/>
      <c r="EO20" s="145"/>
      <c r="EP20" s="145"/>
      <c r="EQ20" s="145"/>
      <c r="ER20" s="145"/>
      <c r="ES20" s="145"/>
      <c r="ET20" s="145"/>
      <c r="EU20" s="145"/>
      <c r="EV20" s="145"/>
      <c r="EW20" s="145"/>
      <c r="EX20" s="145"/>
      <c r="EY20" s="145"/>
      <c r="EZ20" s="145"/>
      <c r="FA20" s="145"/>
      <c r="FB20" s="145"/>
      <c r="FC20" s="145"/>
      <c r="FD20" s="145"/>
      <c r="FE20" s="145"/>
      <c r="FF20" s="145"/>
      <c r="FG20" s="145"/>
      <c r="FH20" s="145"/>
      <c r="FI20" s="145"/>
      <c r="FJ20" s="145"/>
      <c r="FK20" s="145"/>
      <c r="FL20" s="145"/>
      <c r="FM20" s="145"/>
      <c r="FN20" s="145"/>
      <c r="FO20" s="145"/>
      <c r="FP20" s="145"/>
      <c r="FQ20" s="145"/>
      <c r="FR20" s="145"/>
      <c r="FS20" s="145"/>
      <c r="FT20" s="145"/>
      <c r="FU20" s="145"/>
      <c r="FV20" s="145"/>
      <c r="FW20" s="145"/>
      <c r="FX20" s="145"/>
      <c r="FY20" s="145"/>
      <c r="FZ20" s="145"/>
      <c r="GA20" s="145"/>
      <c r="GB20" s="145"/>
      <c r="GC20" s="145"/>
      <c r="GD20" s="145"/>
      <c r="GE20" s="145"/>
      <c r="GF20" s="145"/>
      <c r="GG20" s="145"/>
      <c r="GH20" s="145"/>
      <c r="GI20" s="145"/>
      <c r="GJ20" s="145"/>
      <c r="GK20" s="145"/>
      <c r="GL20" s="145"/>
      <c r="GM20" s="145"/>
      <c r="GN20" s="145"/>
      <c r="GO20" s="145"/>
      <c r="GP20" s="145"/>
      <c r="GQ20" s="145"/>
      <c r="GR20" s="145"/>
      <c r="GS20" s="145"/>
      <c r="GT20" s="145"/>
      <c r="GU20" s="145"/>
      <c r="GV20" s="145"/>
      <c r="GW20" s="145"/>
      <c r="GX20" s="145"/>
      <c r="GY20" s="145"/>
      <c r="GZ20" s="145"/>
      <c r="HA20" s="145"/>
      <c r="HB20" s="145"/>
      <c r="HC20" s="145"/>
      <c r="HD20" s="145"/>
      <c r="HE20" s="145"/>
      <c r="HF20" s="145"/>
      <c r="HG20" s="145"/>
      <c r="HH20" s="145"/>
      <c r="HI20" s="145"/>
      <c r="HJ20" s="145"/>
      <c r="HK20" s="145"/>
      <c r="HL20" s="145"/>
      <c r="HM20" s="145"/>
      <c r="HN20" s="145"/>
      <c r="HO20" s="145"/>
      <c r="HP20" s="145"/>
      <c r="HQ20" s="145"/>
      <c r="HR20" s="145"/>
      <c r="HS20" s="145"/>
      <c r="HT20" s="145"/>
      <c r="HU20" s="145"/>
      <c r="HV20" s="145"/>
      <c r="HW20" s="145"/>
      <c r="HX20" s="145"/>
      <c r="HY20" s="145"/>
      <c r="HZ20" s="145"/>
      <c r="IA20" s="145"/>
      <c r="IB20" s="145"/>
      <c r="IC20" s="145"/>
      <c r="ID20" s="145"/>
      <c r="IE20" s="145"/>
      <c r="IF20" s="145"/>
      <c r="IG20" s="145"/>
      <c r="IH20" s="145"/>
      <c r="II20" s="145"/>
      <c r="IJ20" s="145"/>
      <c r="IK20" s="145"/>
      <c r="IL20" s="145"/>
      <c r="IM20" s="145"/>
      <c r="IN20" s="145"/>
      <c r="IO20" s="145"/>
      <c r="IP20" s="145"/>
      <c r="IQ20" s="145"/>
      <c r="IR20" s="145"/>
      <c r="IS20" s="145"/>
      <c r="IT20" s="145"/>
      <c r="IU20" s="145"/>
      <c r="IV20" s="145"/>
    </row>
    <row r="21" spans="1:256" ht="49.5" customHeight="1" thickBot="1">
      <c r="A21" s="172"/>
      <c r="B21" s="172"/>
      <c r="C21" s="168" t="s">
        <v>143</v>
      </c>
      <c r="D21" s="169"/>
      <c r="E21" s="170"/>
      <c r="F21" s="171"/>
      <c r="G21" s="172"/>
      <c r="H21" s="172"/>
      <c r="I21" s="172"/>
      <c r="J21" s="172"/>
      <c r="K21" s="173" t="s">
        <v>119</v>
      </c>
      <c r="L21" s="173" t="s">
        <v>120</v>
      </c>
      <c r="M21" s="144"/>
      <c r="N21" s="145"/>
      <c r="O21" s="145"/>
      <c r="P21" s="146"/>
      <c r="Q21" s="146"/>
      <c r="R21" s="146"/>
      <c r="S21" s="146"/>
      <c r="T21" s="146"/>
      <c r="U21" s="146"/>
      <c r="V21" s="146"/>
      <c r="W21" s="146"/>
      <c r="X21" s="146"/>
      <c r="Y21" s="146"/>
      <c r="Z21" s="146"/>
      <c r="AA21" s="146"/>
      <c r="AB21" s="146"/>
      <c r="AC21" s="146"/>
      <c r="AD21" s="146"/>
      <c r="AE21" s="146"/>
      <c r="AF21" s="146"/>
      <c r="AG21" s="146"/>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5"/>
      <c r="CO21" s="145"/>
      <c r="CP21" s="145"/>
      <c r="CQ21" s="145"/>
      <c r="CR21" s="145"/>
      <c r="CS21" s="145"/>
      <c r="CT21" s="145"/>
      <c r="CU21" s="145"/>
      <c r="CV21" s="145"/>
      <c r="CW21" s="145"/>
      <c r="CX21" s="145"/>
      <c r="CY21" s="145"/>
      <c r="CZ21" s="145"/>
      <c r="DA21" s="145"/>
      <c r="DB21" s="145"/>
      <c r="DC21" s="145"/>
      <c r="DD21" s="145"/>
      <c r="DE21" s="145"/>
      <c r="DF21" s="145"/>
      <c r="DG21" s="145"/>
      <c r="DH21" s="145"/>
      <c r="DI21" s="145"/>
      <c r="DJ21" s="145"/>
      <c r="DK21" s="145"/>
      <c r="DL21" s="145"/>
      <c r="DM21" s="145"/>
      <c r="DN21" s="145"/>
      <c r="DO21" s="145"/>
      <c r="DP21" s="145"/>
      <c r="DQ21" s="145"/>
      <c r="DR21" s="145"/>
      <c r="DS21" s="145"/>
      <c r="DT21" s="145"/>
      <c r="DU21" s="145"/>
      <c r="DV21" s="145"/>
      <c r="DW21" s="145"/>
      <c r="DX21" s="145"/>
      <c r="DY21" s="145"/>
      <c r="DZ21" s="145"/>
      <c r="EA21" s="145"/>
      <c r="EB21" s="145"/>
      <c r="EC21" s="145"/>
      <c r="ED21" s="145"/>
      <c r="EE21" s="145"/>
      <c r="EF21" s="145"/>
      <c r="EG21" s="145"/>
      <c r="EH21" s="145"/>
      <c r="EI21" s="145"/>
      <c r="EJ21" s="145"/>
      <c r="EK21" s="145"/>
      <c r="EL21" s="145"/>
      <c r="EM21" s="145"/>
      <c r="EN21" s="145"/>
      <c r="EO21" s="145"/>
      <c r="EP21" s="145"/>
      <c r="EQ21" s="145"/>
      <c r="ER21" s="145"/>
      <c r="ES21" s="145"/>
      <c r="ET21" s="145"/>
      <c r="EU21" s="145"/>
      <c r="EV21" s="145"/>
      <c r="EW21" s="145"/>
      <c r="EX21" s="145"/>
      <c r="EY21" s="145"/>
      <c r="EZ21" s="145"/>
      <c r="FA21" s="145"/>
      <c r="FB21" s="145"/>
      <c r="FC21" s="145"/>
      <c r="FD21" s="145"/>
      <c r="FE21" s="145"/>
      <c r="FF21" s="145"/>
      <c r="FG21" s="145"/>
      <c r="FH21" s="145"/>
      <c r="FI21" s="145"/>
      <c r="FJ21" s="145"/>
      <c r="FK21" s="145"/>
      <c r="FL21" s="145"/>
      <c r="FM21" s="145"/>
      <c r="FN21" s="145"/>
      <c r="FO21" s="145"/>
      <c r="FP21" s="145"/>
      <c r="FQ21" s="145"/>
      <c r="FR21" s="145"/>
      <c r="FS21" s="145"/>
      <c r="FT21" s="145"/>
      <c r="FU21" s="145"/>
      <c r="FV21" s="145"/>
      <c r="FW21" s="145"/>
      <c r="FX21" s="145"/>
      <c r="FY21" s="145"/>
      <c r="FZ21" s="145"/>
      <c r="GA21" s="145"/>
      <c r="GB21" s="145"/>
      <c r="GC21" s="145"/>
      <c r="GD21" s="145"/>
      <c r="GE21" s="145"/>
      <c r="GF21" s="145"/>
      <c r="GG21" s="145"/>
      <c r="GH21" s="145"/>
      <c r="GI21" s="145"/>
      <c r="GJ21" s="145"/>
      <c r="GK21" s="145"/>
      <c r="GL21" s="145"/>
      <c r="GM21" s="145"/>
      <c r="GN21" s="145"/>
      <c r="GO21" s="145"/>
      <c r="GP21" s="145"/>
      <c r="GQ21" s="145"/>
      <c r="GR21" s="145"/>
      <c r="GS21" s="145"/>
      <c r="GT21" s="145"/>
      <c r="GU21" s="145"/>
      <c r="GV21" s="145"/>
      <c r="GW21" s="145"/>
      <c r="GX21" s="145"/>
      <c r="GY21" s="145"/>
      <c r="GZ21" s="145"/>
      <c r="HA21" s="145"/>
      <c r="HB21" s="145"/>
      <c r="HC21" s="145"/>
      <c r="HD21" s="145"/>
      <c r="HE21" s="145"/>
      <c r="HF21" s="145"/>
      <c r="HG21" s="145"/>
      <c r="HH21" s="145"/>
      <c r="HI21" s="145"/>
      <c r="HJ21" s="145"/>
      <c r="HK21" s="145"/>
      <c r="HL21" s="145"/>
      <c r="HM21" s="145"/>
      <c r="HN21" s="145"/>
      <c r="HO21" s="145"/>
      <c r="HP21" s="145"/>
      <c r="HQ21" s="145"/>
      <c r="HR21" s="145"/>
      <c r="HS21" s="145"/>
      <c r="HT21" s="145"/>
      <c r="HU21" s="145"/>
      <c r="HV21" s="145"/>
      <c r="HW21" s="145"/>
      <c r="HX21" s="145"/>
      <c r="HY21" s="145"/>
      <c r="HZ21" s="145"/>
      <c r="IA21" s="145"/>
      <c r="IB21" s="145"/>
      <c r="IC21" s="145"/>
      <c r="ID21" s="145"/>
      <c r="IE21" s="145"/>
      <c r="IF21" s="145"/>
      <c r="IG21" s="145"/>
      <c r="IH21" s="145"/>
      <c r="II21" s="145"/>
      <c r="IJ21" s="145"/>
      <c r="IK21" s="145"/>
      <c r="IL21" s="145"/>
      <c r="IM21" s="145"/>
      <c r="IN21" s="145"/>
      <c r="IO21" s="145"/>
      <c r="IP21" s="145"/>
      <c r="IQ21" s="145"/>
      <c r="IR21" s="145"/>
      <c r="IS21" s="145"/>
      <c r="IT21" s="145"/>
      <c r="IU21" s="145"/>
      <c r="IV21" s="145"/>
    </row>
    <row r="22" spans="1:256" s="185" customFormat="1" ht="40.5" customHeight="1">
      <c r="A22" s="172"/>
      <c r="B22" s="172"/>
      <c r="C22" s="179" t="s">
        <v>122</v>
      </c>
      <c r="D22" s="179" t="s">
        <v>8</v>
      </c>
      <c r="E22" s="213" t="s">
        <v>9</v>
      </c>
      <c r="F22" s="179" t="s">
        <v>3</v>
      </c>
      <c r="G22" s="172"/>
      <c r="H22" s="172"/>
      <c r="I22" s="172"/>
      <c r="J22" s="172"/>
      <c r="K22" s="173"/>
      <c r="L22" s="173"/>
      <c r="M22" s="144"/>
      <c r="N22" s="180" t="s">
        <v>123</v>
      </c>
      <c r="O22" s="181"/>
      <c r="P22" s="182" t="s">
        <v>122</v>
      </c>
      <c r="Q22" s="182" t="s">
        <v>8</v>
      </c>
      <c r="R22" s="182" t="s">
        <v>9</v>
      </c>
      <c r="S22" s="182" t="s">
        <v>3</v>
      </c>
      <c r="T22" s="183"/>
      <c r="U22" s="180"/>
      <c r="V22" s="180"/>
      <c r="W22" s="180"/>
      <c r="X22" s="180"/>
      <c r="Y22" s="182" t="s">
        <v>122</v>
      </c>
      <c r="Z22" s="182" t="s">
        <v>8</v>
      </c>
      <c r="AA22" s="182" t="s">
        <v>9</v>
      </c>
      <c r="AB22" s="182" t="s">
        <v>3</v>
      </c>
      <c r="AC22" s="182"/>
      <c r="AD22" s="182"/>
      <c r="AE22" s="182"/>
      <c r="AF22" s="182"/>
      <c r="AG22" s="184" t="s">
        <v>124</v>
      </c>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c r="BH22" s="181"/>
      <c r="BI22" s="181"/>
      <c r="BJ22" s="181"/>
      <c r="BK22" s="181"/>
      <c r="BL22" s="181"/>
      <c r="BM22" s="181"/>
      <c r="BN22" s="181"/>
      <c r="BO22" s="181"/>
      <c r="BP22" s="181"/>
      <c r="BQ22" s="181"/>
      <c r="BR22" s="181"/>
      <c r="BS22" s="181"/>
      <c r="BT22" s="181"/>
      <c r="BU22" s="181"/>
      <c r="BV22" s="181"/>
      <c r="BW22" s="181"/>
      <c r="BX22" s="181"/>
      <c r="BY22" s="181"/>
      <c r="BZ22" s="181"/>
      <c r="CA22" s="181"/>
      <c r="CB22" s="181"/>
      <c r="CC22" s="181"/>
      <c r="CD22" s="181"/>
      <c r="CE22" s="181"/>
      <c r="CF22" s="181"/>
      <c r="CG22" s="181"/>
      <c r="CH22" s="181"/>
      <c r="CI22" s="181"/>
      <c r="CJ22" s="181"/>
      <c r="CK22" s="181"/>
      <c r="CL22" s="181"/>
      <c r="CM22" s="181"/>
      <c r="CN22" s="181"/>
      <c r="CO22" s="181"/>
      <c r="CP22" s="181"/>
      <c r="CQ22" s="181"/>
      <c r="CR22" s="181"/>
      <c r="CS22" s="181"/>
      <c r="CT22" s="181"/>
      <c r="CU22" s="181"/>
      <c r="CV22" s="181"/>
      <c r="CW22" s="181"/>
      <c r="CX22" s="181"/>
      <c r="CY22" s="181"/>
      <c r="CZ22" s="181"/>
      <c r="DA22" s="181"/>
      <c r="DB22" s="181"/>
      <c r="DC22" s="181"/>
      <c r="DD22" s="181"/>
      <c r="DE22" s="181"/>
      <c r="DF22" s="181"/>
      <c r="DG22" s="181"/>
      <c r="DH22" s="181"/>
      <c r="DI22" s="181"/>
      <c r="DJ22" s="181"/>
      <c r="DK22" s="181"/>
      <c r="DL22" s="181"/>
      <c r="DM22" s="181"/>
      <c r="DN22" s="181"/>
      <c r="DO22" s="181"/>
      <c r="DP22" s="181"/>
      <c r="DQ22" s="181"/>
      <c r="DR22" s="181"/>
      <c r="DS22" s="181"/>
      <c r="DT22" s="181"/>
      <c r="DU22" s="181"/>
      <c r="DV22" s="181"/>
      <c r="DW22" s="181"/>
      <c r="DX22" s="181"/>
      <c r="DY22" s="181"/>
      <c r="DZ22" s="181"/>
      <c r="EA22" s="181"/>
      <c r="EB22" s="181"/>
      <c r="EC22" s="181"/>
      <c r="ED22" s="181"/>
      <c r="EE22" s="181"/>
      <c r="EF22" s="181"/>
      <c r="EG22" s="181"/>
      <c r="EH22" s="181"/>
      <c r="EI22" s="181"/>
      <c r="EJ22" s="181"/>
      <c r="EK22" s="181"/>
      <c r="EL22" s="181"/>
      <c r="EM22" s="181"/>
      <c r="EN22" s="181"/>
      <c r="EO22" s="181"/>
      <c r="EP22" s="181"/>
      <c r="EQ22" s="181"/>
      <c r="ER22" s="181"/>
      <c r="ES22" s="181"/>
      <c r="ET22" s="181"/>
      <c r="EU22" s="181"/>
      <c r="EV22" s="181"/>
      <c r="EW22" s="181"/>
      <c r="EX22" s="181"/>
      <c r="EY22" s="181"/>
      <c r="EZ22" s="181"/>
      <c r="FA22" s="181"/>
      <c r="FB22" s="181"/>
      <c r="FC22" s="181"/>
      <c r="FD22" s="181"/>
      <c r="FE22" s="181"/>
      <c r="FF22" s="181"/>
      <c r="FG22" s="181"/>
      <c r="FH22" s="181"/>
      <c r="FI22" s="181"/>
      <c r="FJ22" s="181"/>
      <c r="FK22" s="181"/>
      <c r="FL22" s="181"/>
      <c r="FM22" s="181"/>
      <c r="FN22" s="181"/>
      <c r="FO22" s="181"/>
      <c r="FP22" s="181"/>
      <c r="FQ22" s="181"/>
      <c r="FR22" s="181"/>
      <c r="FS22" s="181"/>
      <c r="FT22" s="181"/>
      <c r="FU22" s="181"/>
      <c r="FV22" s="181"/>
      <c r="FW22" s="181"/>
      <c r="FX22" s="181"/>
      <c r="FY22" s="181"/>
      <c r="FZ22" s="181"/>
      <c r="GA22" s="181"/>
      <c r="GB22" s="181"/>
      <c r="GC22" s="181"/>
      <c r="GD22" s="181"/>
      <c r="GE22" s="181"/>
      <c r="GF22" s="181"/>
      <c r="GG22" s="181"/>
      <c r="GH22" s="181"/>
      <c r="GI22" s="181"/>
      <c r="GJ22" s="181"/>
      <c r="GK22" s="181"/>
      <c r="GL22" s="181"/>
      <c r="GM22" s="181"/>
      <c r="GN22" s="181"/>
      <c r="GO22" s="181"/>
      <c r="GP22" s="181"/>
      <c r="GQ22" s="181"/>
      <c r="GR22" s="181"/>
      <c r="GS22" s="181"/>
      <c r="GT22" s="181"/>
      <c r="GU22" s="181"/>
      <c r="GV22" s="181"/>
      <c r="GW22" s="181"/>
      <c r="GX22" s="181"/>
      <c r="GY22" s="181"/>
      <c r="GZ22" s="181"/>
      <c r="HA22" s="181"/>
      <c r="HB22" s="181"/>
      <c r="HC22" s="181"/>
      <c r="HD22" s="181"/>
      <c r="HE22" s="181"/>
      <c r="HF22" s="181"/>
      <c r="HG22" s="181"/>
      <c r="HH22" s="181"/>
      <c r="HI22" s="181"/>
      <c r="HJ22" s="181"/>
      <c r="HK22" s="181"/>
      <c r="HL22" s="181"/>
      <c r="HM22" s="181"/>
      <c r="HN22" s="181"/>
      <c r="HO22" s="181"/>
      <c r="HP22" s="181"/>
      <c r="HQ22" s="181"/>
      <c r="HR22" s="181"/>
      <c r="HS22" s="181"/>
      <c r="HT22" s="181"/>
      <c r="HU22" s="181"/>
      <c r="HV22" s="181"/>
      <c r="HW22" s="181"/>
      <c r="HX22" s="181"/>
      <c r="HY22" s="181"/>
      <c r="HZ22" s="181"/>
      <c r="IA22" s="181"/>
      <c r="IB22" s="181"/>
      <c r="IC22" s="181"/>
      <c r="ID22" s="181"/>
      <c r="IE22" s="181"/>
      <c r="IF22" s="181"/>
      <c r="IG22" s="181"/>
      <c r="IH22" s="181"/>
      <c r="II22" s="181"/>
      <c r="IJ22" s="181"/>
      <c r="IK22" s="181"/>
      <c r="IL22" s="181"/>
      <c r="IM22" s="181"/>
      <c r="IN22" s="181"/>
      <c r="IO22" s="181"/>
      <c r="IP22" s="181"/>
      <c r="IQ22" s="181"/>
      <c r="IR22" s="181"/>
      <c r="IS22" s="181"/>
      <c r="IT22" s="181"/>
      <c r="IU22" s="181"/>
      <c r="IV22" s="181"/>
    </row>
    <row r="23" spans="1:256" ht="72.75" customHeight="1">
      <c r="A23" s="186"/>
      <c r="B23" s="187">
        <v>1</v>
      </c>
      <c r="C23" s="188">
        <f>UPPER(IF($A23="","",VLOOKUP($A23,'[3]m round robin žrebna lista'!$A$7:$R$128,2)))</f>
      </c>
      <c r="D23" s="189">
        <f>UPPER(IF($A23="","",VLOOKUP($A23,'[3]m round robin žrebna lista'!$A$7:$R$128,3)))</f>
      </c>
      <c r="E23" s="189">
        <f>PROPER(IF($A23="","",VLOOKUP($A23,'[3]m round robin žrebna lista'!$A$7:$R$128,4)))</f>
      </c>
      <c r="F23" s="190">
        <f>UPPER(IF($A23="","",VLOOKUP($A23,'[3]m round robin žrebna lista'!$A$7:$R$128,5)))</f>
      </c>
      <c r="G23" s="191"/>
      <c r="H23" s="192"/>
      <c r="I23" s="192"/>
      <c r="J23" s="192"/>
      <c r="K23" s="193"/>
      <c r="L23" s="193"/>
      <c r="M23" s="194">
        <f>IF($A23="","",VLOOKUP($A23,'[3]m round robin žrebna lista'!$A$7:$R$128,14))</f>
      </c>
      <c r="N23" s="193">
        <f>IF(L23="","",IF(L23=1,8,IF(L23=2,6,IF(L23=3,4,2))))</f>
      </c>
      <c r="O23" s="146"/>
      <c r="P23" s="195">
        <f>UPPER(IF($A23="","",VLOOKUP($A23,'[3]m round robin žrebna lista'!$A$7:$R$128,2)))</f>
      </c>
      <c r="Q23" s="195">
        <f>UPPER(IF($A23="","",VLOOKUP($A23,'[3]m round robin žrebna lista'!$A$7:$R$128,3)))</f>
      </c>
      <c r="R23" s="195">
        <f>PROPER(IF($A23="","",VLOOKUP($A23,'[3]m round robin žrebna lista'!$A$7:$R$128,4)))</f>
      </c>
      <c r="S23" s="195">
        <f>UPPER(IF($A23="","",VLOOKUP($A23,'[3]m round robin žrebna lista'!$A$7:$R$128,5)))</f>
      </c>
      <c r="T23" s="196"/>
      <c r="U23" s="197"/>
      <c r="V23" s="197"/>
      <c r="W23" s="197"/>
      <c r="X23" s="146"/>
      <c r="Y23" s="195">
        <f>UPPER(IF($A23="","",VLOOKUP($A23,'[3]m round robin žrebna lista'!$A$7:$R$128,2)))</f>
      </c>
      <c r="Z23" s="195">
        <f>UPPER(IF($A23="","",VLOOKUP($A23,'[3]m round robin žrebna lista'!$A$7:$R$128,3)))</f>
      </c>
      <c r="AA23" s="195">
        <f>PROPER(IF($A23="","",VLOOKUP($A23,'[3]m round robin žrebna lista'!$A$7:$R$128,4)))</f>
      </c>
      <c r="AB23" s="195">
        <f>UPPER(IF($A23="","",VLOOKUP($A23,'[3]m round robin žrebna lista'!$A$7:$R$128,5)))</f>
      </c>
      <c r="AC23" s="196"/>
      <c r="AD23" s="197">
        <f>IF(U23="","",IF(U23="1bb","1bb",IF(U23="2bb","2bb",IF(U23=1,$M24,0))))</f>
      </c>
      <c r="AE23" s="197">
        <f>IF(V23="","",IF(V23="1bb","1bb",IF(V23="3bb","3bb",IF(V23=1,$M25,0))))</f>
      </c>
      <c r="AF23" s="197">
        <f>IF(W23="","",IF(W23="1bb","1bb",IF(W23="4bb","4bb",IF(W23=1,$M26,0))))</f>
      </c>
      <c r="AG23" s="198">
        <f>SUM(AD23:AF23)</f>
        <v>0</v>
      </c>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5"/>
      <c r="CM23" s="145"/>
      <c r="CN23" s="145"/>
      <c r="CO23" s="145"/>
      <c r="CP23" s="145"/>
      <c r="CQ23" s="145"/>
      <c r="CR23" s="145"/>
      <c r="CS23" s="145"/>
      <c r="CT23" s="145"/>
      <c r="CU23" s="145"/>
      <c r="CV23" s="145"/>
      <c r="CW23" s="145"/>
      <c r="CX23" s="145"/>
      <c r="CY23" s="145"/>
      <c r="CZ23" s="145"/>
      <c r="DA23" s="145"/>
      <c r="DB23" s="145"/>
      <c r="DC23" s="145"/>
      <c r="DD23" s="145"/>
      <c r="DE23" s="145"/>
      <c r="DF23" s="145"/>
      <c r="DG23" s="145"/>
      <c r="DH23" s="145"/>
      <c r="DI23" s="145"/>
      <c r="DJ23" s="145"/>
      <c r="DK23" s="145"/>
      <c r="DL23" s="145"/>
      <c r="DM23" s="145"/>
      <c r="DN23" s="145"/>
      <c r="DO23" s="145"/>
      <c r="DP23" s="145"/>
      <c r="DQ23" s="145"/>
      <c r="DR23" s="145"/>
      <c r="DS23" s="145"/>
      <c r="DT23" s="145"/>
      <c r="DU23" s="145"/>
      <c r="DV23" s="145"/>
      <c r="DW23" s="145"/>
      <c r="DX23" s="145"/>
      <c r="DY23" s="145"/>
      <c r="DZ23" s="145"/>
      <c r="EA23" s="145"/>
      <c r="EB23" s="145"/>
      <c r="EC23" s="145"/>
      <c r="ED23" s="145"/>
      <c r="EE23" s="145"/>
      <c r="EF23" s="145"/>
      <c r="EG23" s="145"/>
      <c r="EH23" s="145"/>
      <c r="EI23" s="145"/>
      <c r="EJ23" s="145"/>
      <c r="EK23" s="145"/>
      <c r="EL23" s="145"/>
      <c r="EM23" s="145"/>
      <c r="EN23" s="145"/>
      <c r="EO23" s="145"/>
      <c r="EP23" s="145"/>
      <c r="EQ23" s="145"/>
      <c r="ER23" s="145"/>
      <c r="ES23" s="145"/>
      <c r="ET23" s="145"/>
      <c r="EU23" s="145"/>
      <c r="EV23" s="145"/>
      <c r="EW23" s="145"/>
      <c r="EX23" s="145"/>
      <c r="EY23" s="145"/>
      <c r="EZ23" s="145"/>
      <c r="FA23" s="145"/>
      <c r="FB23" s="145"/>
      <c r="FC23" s="145"/>
      <c r="FD23" s="145"/>
      <c r="FE23" s="145"/>
      <c r="FF23" s="145"/>
      <c r="FG23" s="145"/>
      <c r="FH23" s="145"/>
      <c r="FI23" s="145"/>
      <c r="FJ23" s="145"/>
      <c r="FK23" s="145"/>
      <c r="FL23" s="145"/>
      <c r="FM23" s="145"/>
      <c r="FN23" s="145"/>
      <c r="FO23" s="145"/>
      <c r="FP23" s="145"/>
      <c r="FQ23" s="145"/>
      <c r="FR23" s="145"/>
      <c r="FS23" s="145"/>
      <c r="FT23" s="145"/>
      <c r="FU23" s="145"/>
      <c r="FV23" s="145"/>
      <c r="FW23" s="145"/>
      <c r="FX23" s="145"/>
      <c r="FY23" s="145"/>
      <c r="FZ23" s="145"/>
      <c r="GA23" s="145"/>
      <c r="GB23" s="145"/>
      <c r="GC23" s="145"/>
      <c r="GD23" s="145"/>
      <c r="GE23" s="145"/>
      <c r="GF23" s="145"/>
      <c r="GG23" s="145"/>
      <c r="GH23" s="145"/>
      <c r="GI23" s="145"/>
      <c r="GJ23" s="145"/>
      <c r="GK23" s="145"/>
      <c r="GL23" s="145"/>
      <c r="GM23" s="145"/>
      <c r="GN23" s="145"/>
      <c r="GO23" s="145"/>
      <c r="GP23" s="145"/>
      <c r="GQ23" s="145"/>
      <c r="GR23" s="145"/>
      <c r="GS23" s="145"/>
      <c r="GT23" s="145"/>
      <c r="GU23" s="145"/>
      <c r="GV23" s="145"/>
      <c r="GW23" s="145"/>
      <c r="GX23" s="145"/>
      <c r="GY23" s="145"/>
      <c r="GZ23" s="145"/>
      <c r="HA23" s="145"/>
      <c r="HB23" s="145"/>
      <c r="HC23" s="145"/>
      <c r="HD23" s="145"/>
      <c r="HE23" s="145"/>
      <c r="HF23" s="145"/>
      <c r="HG23" s="145"/>
      <c r="HH23" s="145"/>
      <c r="HI23" s="145"/>
      <c r="HJ23" s="145"/>
      <c r="HK23" s="145"/>
      <c r="HL23" s="145"/>
      <c r="HM23" s="145"/>
      <c r="HN23" s="145"/>
      <c r="HO23" s="145"/>
      <c r="HP23" s="145"/>
      <c r="HQ23" s="145"/>
      <c r="HR23" s="145"/>
      <c r="HS23" s="145"/>
      <c r="HT23" s="145"/>
      <c r="HU23" s="145"/>
      <c r="HV23" s="145"/>
      <c r="HW23" s="145"/>
      <c r="HX23" s="145"/>
      <c r="HY23" s="145"/>
      <c r="HZ23" s="145"/>
      <c r="IA23" s="145"/>
      <c r="IB23" s="145"/>
      <c r="IC23" s="145"/>
      <c r="ID23" s="145"/>
      <c r="IE23" s="145"/>
      <c r="IF23" s="145"/>
      <c r="IG23" s="145"/>
      <c r="IH23" s="145"/>
      <c r="II23" s="145"/>
      <c r="IJ23" s="145"/>
      <c r="IK23" s="145"/>
      <c r="IL23" s="145"/>
      <c r="IM23" s="145"/>
      <c r="IN23" s="145"/>
      <c r="IO23" s="145"/>
      <c r="IP23" s="145"/>
      <c r="IQ23" s="145"/>
      <c r="IR23" s="145"/>
      <c r="IS23" s="145"/>
      <c r="IT23" s="145"/>
      <c r="IU23" s="145"/>
      <c r="IV23" s="145"/>
    </row>
    <row r="24" spans="1:256" ht="72.75" customHeight="1">
      <c r="A24" s="186"/>
      <c r="B24" s="187">
        <v>2</v>
      </c>
      <c r="C24" s="188">
        <f>UPPER(IF($A24="","",VLOOKUP($A24,'[3]m round robin žrebna lista'!$A$7:$R$128,2)))</f>
      </c>
      <c r="D24" s="189">
        <f>UPPER(IF($A24="","",VLOOKUP($A24,'[3]m round robin žrebna lista'!$A$7:$R$128,3)))</f>
      </c>
      <c r="E24" s="189">
        <f>PROPER(IF($A24="","",VLOOKUP($A24,'[3]m round robin žrebna lista'!$A$7:$R$128,4)))</f>
      </c>
      <c r="F24" s="190">
        <f>UPPER(IF($A24="","",VLOOKUP($A24,'[3]m round robin žrebna lista'!$A$7:$R$128,5)))</f>
      </c>
      <c r="G24" s="192"/>
      <c r="H24" s="191"/>
      <c r="I24" s="192"/>
      <c r="J24" s="192"/>
      <c r="K24" s="193"/>
      <c r="L24" s="193"/>
      <c r="M24" s="194">
        <f>IF($A24="","",VLOOKUP($A24,'[3]m round robin žrebna lista'!$A$7:$R$128,14))</f>
      </c>
      <c r="N24" s="193">
        <f>IF(L24="","",IF(L24=1,8,IF(L24=2,6,IF(L24=3,4,2))))</f>
      </c>
      <c r="O24" s="146"/>
      <c r="P24" s="195">
        <f>UPPER(IF($A24="","",VLOOKUP($A24,'[3]m round robin žrebna lista'!$A$7:$R$128,2)))</f>
      </c>
      <c r="Q24" s="195">
        <f>UPPER(IF($A24="","",VLOOKUP($A24,'[3]m round robin žrebna lista'!$A$7:$R$128,3)))</f>
      </c>
      <c r="R24" s="195">
        <f>PROPER(IF($A24="","",VLOOKUP($A24,'[3]m round robin žrebna lista'!$A$7:$R$128,4)))</f>
      </c>
      <c r="S24" s="195">
        <f>UPPER(IF($A24="","",VLOOKUP($A24,'[3]m round robin žrebna lista'!$A$7:$R$128,5)))</f>
      </c>
      <c r="T24" s="197"/>
      <c r="U24" s="196"/>
      <c r="V24" s="197"/>
      <c r="W24" s="197"/>
      <c r="X24" s="146"/>
      <c r="Y24" s="195">
        <f>UPPER(IF($A24="","",VLOOKUP($A24,'[3]m round robin žrebna lista'!$A$7:$R$128,2)))</f>
      </c>
      <c r="Z24" s="195">
        <f>UPPER(IF($A24="","",VLOOKUP($A24,'[3]m round robin žrebna lista'!$A$7:$R$128,3)))</f>
      </c>
      <c r="AA24" s="195">
        <f>PROPER(IF($A24="","",VLOOKUP($A24,'[3]m round robin žrebna lista'!$A$7:$R$128,4)))</f>
      </c>
      <c r="AB24" s="195">
        <f>UPPER(IF($A24="","",VLOOKUP($A24,'[3]m round robin žrebna lista'!$A$7:$R$128,5)))</f>
      </c>
      <c r="AC24" s="197">
        <f>IF(T24="","",IF(T24="1bb","1bb",IF(T24="2bb","2bb",IF(T24=1,0,M23))))</f>
      </c>
      <c r="AD24" s="196"/>
      <c r="AE24" s="197">
        <f>IF(V24="","",IF(V24="2bb","2bb",IF(V24="3bb","3bb",IF(V24=2,M25,0))))</f>
      </c>
      <c r="AF24" s="197">
        <f>IF(W24="","",IF(W24="2bb","2bb",IF(W24="4bb","4bb",IF(W24=2,M26,0))))</f>
      </c>
      <c r="AG24" s="198">
        <f>SUM(AC24:AF24)</f>
        <v>0</v>
      </c>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c r="CV24" s="145"/>
      <c r="CW24" s="145"/>
      <c r="CX24" s="145"/>
      <c r="CY24" s="145"/>
      <c r="CZ24" s="145"/>
      <c r="DA24" s="145"/>
      <c r="DB24" s="145"/>
      <c r="DC24" s="145"/>
      <c r="DD24" s="145"/>
      <c r="DE24" s="145"/>
      <c r="DF24" s="145"/>
      <c r="DG24" s="145"/>
      <c r="DH24" s="145"/>
      <c r="DI24" s="145"/>
      <c r="DJ24" s="145"/>
      <c r="DK24" s="145"/>
      <c r="DL24" s="145"/>
      <c r="DM24" s="145"/>
      <c r="DN24" s="145"/>
      <c r="DO24" s="145"/>
      <c r="DP24" s="145"/>
      <c r="DQ24" s="145"/>
      <c r="DR24" s="145"/>
      <c r="DS24" s="145"/>
      <c r="DT24" s="145"/>
      <c r="DU24" s="145"/>
      <c r="DV24" s="145"/>
      <c r="DW24" s="145"/>
      <c r="DX24" s="145"/>
      <c r="DY24" s="145"/>
      <c r="DZ24" s="145"/>
      <c r="EA24" s="145"/>
      <c r="EB24" s="145"/>
      <c r="EC24" s="145"/>
      <c r="ED24" s="145"/>
      <c r="EE24" s="145"/>
      <c r="EF24" s="145"/>
      <c r="EG24" s="145"/>
      <c r="EH24" s="145"/>
      <c r="EI24" s="145"/>
      <c r="EJ24" s="145"/>
      <c r="EK24" s="145"/>
      <c r="EL24" s="145"/>
      <c r="EM24" s="145"/>
      <c r="EN24" s="145"/>
      <c r="EO24" s="145"/>
      <c r="EP24" s="145"/>
      <c r="EQ24" s="145"/>
      <c r="ER24" s="145"/>
      <c r="ES24" s="145"/>
      <c r="ET24" s="145"/>
      <c r="EU24" s="145"/>
      <c r="EV24" s="145"/>
      <c r="EW24" s="145"/>
      <c r="EX24" s="145"/>
      <c r="EY24" s="145"/>
      <c r="EZ24" s="145"/>
      <c r="FA24" s="145"/>
      <c r="FB24" s="145"/>
      <c r="FC24" s="145"/>
      <c r="FD24" s="145"/>
      <c r="FE24" s="145"/>
      <c r="FF24" s="145"/>
      <c r="FG24" s="145"/>
      <c r="FH24" s="145"/>
      <c r="FI24" s="145"/>
      <c r="FJ24" s="145"/>
      <c r="FK24" s="145"/>
      <c r="FL24" s="145"/>
      <c r="FM24" s="145"/>
      <c r="FN24" s="145"/>
      <c r="FO24" s="145"/>
      <c r="FP24" s="145"/>
      <c r="FQ24" s="145"/>
      <c r="FR24" s="145"/>
      <c r="FS24" s="145"/>
      <c r="FT24" s="145"/>
      <c r="FU24" s="145"/>
      <c r="FV24" s="145"/>
      <c r="FW24" s="145"/>
      <c r="FX24" s="145"/>
      <c r="FY24" s="145"/>
      <c r="FZ24" s="145"/>
      <c r="GA24" s="145"/>
      <c r="GB24" s="145"/>
      <c r="GC24" s="145"/>
      <c r="GD24" s="145"/>
      <c r="GE24" s="145"/>
      <c r="GF24" s="145"/>
      <c r="GG24" s="145"/>
      <c r="GH24" s="145"/>
      <c r="GI24" s="145"/>
      <c r="GJ24" s="145"/>
      <c r="GK24" s="145"/>
      <c r="GL24" s="145"/>
      <c r="GM24" s="145"/>
      <c r="GN24" s="145"/>
      <c r="GO24" s="145"/>
      <c r="GP24" s="145"/>
      <c r="GQ24" s="145"/>
      <c r="GR24" s="145"/>
      <c r="GS24" s="145"/>
      <c r="GT24" s="145"/>
      <c r="GU24" s="145"/>
      <c r="GV24" s="145"/>
      <c r="GW24" s="145"/>
      <c r="GX24" s="145"/>
      <c r="GY24" s="145"/>
      <c r="GZ24" s="145"/>
      <c r="HA24" s="145"/>
      <c r="HB24" s="145"/>
      <c r="HC24" s="145"/>
      <c r="HD24" s="145"/>
      <c r="HE24" s="145"/>
      <c r="HF24" s="145"/>
      <c r="HG24" s="145"/>
      <c r="HH24" s="145"/>
      <c r="HI24" s="145"/>
      <c r="HJ24" s="145"/>
      <c r="HK24" s="145"/>
      <c r="HL24" s="145"/>
      <c r="HM24" s="145"/>
      <c r="HN24" s="145"/>
      <c r="HO24" s="145"/>
      <c r="HP24" s="145"/>
      <c r="HQ24" s="145"/>
      <c r="HR24" s="145"/>
      <c r="HS24" s="145"/>
      <c r="HT24" s="145"/>
      <c r="HU24" s="145"/>
      <c r="HV24" s="145"/>
      <c r="HW24" s="145"/>
      <c r="HX24" s="145"/>
      <c r="HY24" s="145"/>
      <c r="HZ24" s="145"/>
      <c r="IA24" s="145"/>
      <c r="IB24" s="145"/>
      <c r="IC24" s="145"/>
      <c r="ID24" s="145"/>
      <c r="IE24" s="145"/>
      <c r="IF24" s="145"/>
      <c r="IG24" s="145"/>
      <c r="IH24" s="145"/>
      <c r="II24" s="145"/>
      <c r="IJ24" s="145"/>
      <c r="IK24" s="145"/>
      <c r="IL24" s="145"/>
      <c r="IM24" s="145"/>
      <c r="IN24" s="145"/>
      <c r="IO24" s="145"/>
      <c r="IP24" s="145"/>
      <c r="IQ24" s="145"/>
      <c r="IR24" s="145"/>
      <c r="IS24" s="145"/>
      <c r="IT24" s="145"/>
      <c r="IU24" s="145"/>
      <c r="IV24" s="145"/>
    </row>
    <row r="25" spans="1:256" ht="72.75" customHeight="1">
      <c r="A25" s="186"/>
      <c r="B25" s="187">
        <v>3</v>
      </c>
      <c r="C25" s="188">
        <f>UPPER(IF($A25="","",VLOOKUP($A25,'[3]m round robin žrebna lista'!$A$7:$R$128,2)))</f>
      </c>
      <c r="D25" s="189">
        <f>UPPER(IF($A25="","",VLOOKUP($A25,'[3]m round robin žrebna lista'!$A$7:$R$128,3)))</f>
      </c>
      <c r="E25" s="189">
        <f>PROPER(IF($A25="","",VLOOKUP($A25,'[3]m round robin žrebna lista'!$A$7:$R$128,4)))</f>
      </c>
      <c r="F25" s="190">
        <f>UPPER(IF($A25="","",VLOOKUP($A25,'[3]m round robin žrebna lista'!$A$7:$R$128,5)))</f>
      </c>
      <c r="G25" s="192"/>
      <c r="H25" s="192"/>
      <c r="I25" s="191"/>
      <c r="J25" s="192"/>
      <c r="K25" s="193"/>
      <c r="L25" s="193"/>
      <c r="M25" s="194">
        <f>IF($A25="","",VLOOKUP($A25,'[3]m round robin žrebna lista'!$A$7:$R$128,14))</f>
      </c>
      <c r="N25" s="193">
        <f>IF(L25="","",IF(L25=1,8,IF(L25=2,6,IF(L25=3,4,2))))</f>
      </c>
      <c r="O25" s="146"/>
      <c r="P25" s="195">
        <f>UPPER(IF($A25="","",VLOOKUP($A25,'[3]m round robin žrebna lista'!$A$7:$R$128,2)))</f>
      </c>
      <c r="Q25" s="195">
        <f>UPPER(IF($A25="","",VLOOKUP($A25,'[3]m round robin žrebna lista'!$A$7:$R$128,3)))</f>
      </c>
      <c r="R25" s="195">
        <f>PROPER(IF($A25="","",VLOOKUP($A25,'[3]m round robin žrebna lista'!$A$7:$R$128,4)))</f>
      </c>
      <c r="S25" s="195">
        <f>UPPER(IF($A25="","",VLOOKUP($A25,'[3]m round robin žrebna lista'!$A$7:$R$128,5)))</f>
      </c>
      <c r="T25" s="197"/>
      <c r="U25" s="197"/>
      <c r="V25" s="196"/>
      <c r="W25" s="197"/>
      <c r="X25" s="146"/>
      <c r="Y25" s="195">
        <f>UPPER(IF($A25="","",VLOOKUP($A25,'[3]m round robin žrebna lista'!$A$7:$R$128,2)))</f>
      </c>
      <c r="Z25" s="195">
        <f>UPPER(IF($A25="","",VLOOKUP($A25,'[3]m round robin žrebna lista'!$A$7:$R$128,3)))</f>
      </c>
      <c r="AA25" s="195">
        <f>PROPER(IF($A25="","",VLOOKUP($A25,'[3]m round robin žrebna lista'!$A$7:$R$128,4)))</f>
      </c>
      <c r="AB25" s="195">
        <f>UPPER(IF($A25="","",VLOOKUP($A25,'[3]m round robin žrebna lista'!$A$7:$R$128,5)))</f>
      </c>
      <c r="AC25" s="197">
        <f>IF(T25="","",IF(T25="1bb","1bb",IF(T25="3bb","3bb",IF(T25=1,0,M23))))</f>
      </c>
      <c r="AD25" s="197">
        <f>IF(U25="","",IF(U25="2bb","2bb",IF(U25="3bb","3bb",IF(U25=2,0,M24))))</f>
      </c>
      <c r="AE25" s="196"/>
      <c r="AF25" s="197">
        <f>IF(W25="","",IF(W25="3bb","3bb",IF(W25="4bb","4bb",IF(W25=3,M26,0))))</f>
      </c>
      <c r="AG25" s="198">
        <f>SUM(AC25:AF25)</f>
        <v>0</v>
      </c>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c r="CS25" s="145"/>
      <c r="CT25" s="145"/>
      <c r="CU25" s="145"/>
      <c r="CV25" s="145"/>
      <c r="CW25" s="145"/>
      <c r="CX25" s="145"/>
      <c r="CY25" s="145"/>
      <c r="CZ25" s="145"/>
      <c r="DA25" s="145"/>
      <c r="DB25" s="145"/>
      <c r="DC25" s="145"/>
      <c r="DD25" s="145"/>
      <c r="DE25" s="145"/>
      <c r="DF25" s="145"/>
      <c r="DG25" s="145"/>
      <c r="DH25" s="145"/>
      <c r="DI25" s="145"/>
      <c r="DJ25" s="145"/>
      <c r="DK25" s="145"/>
      <c r="DL25" s="145"/>
      <c r="DM25" s="145"/>
      <c r="DN25" s="145"/>
      <c r="DO25" s="145"/>
      <c r="DP25" s="145"/>
      <c r="DQ25" s="145"/>
      <c r="DR25" s="145"/>
      <c r="DS25" s="145"/>
      <c r="DT25" s="145"/>
      <c r="DU25" s="145"/>
      <c r="DV25" s="145"/>
      <c r="DW25" s="145"/>
      <c r="DX25" s="145"/>
      <c r="DY25" s="145"/>
      <c r="DZ25" s="145"/>
      <c r="EA25" s="145"/>
      <c r="EB25" s="145"/>
      <c r="EC25" s="145"/>
      <c r="ED25" s="145"/>
      <c r="EE25" s="145"/>
      <c r="EF25" s="145"/>
      <c r="EG25" s="145"/>
      <c r="EH25" s="145"/>
      <c r="EI25" s="145"/>
      <c r="EJ25" s="145"/>
      <c r="EK25" s="145"/>
      <c r="EL25" s="145"/>
      <c r="EM25" s="145"/>
      <c r="EN25" s="145"/>
      <c r="EO25" s="145"/>
      <c r="EP25" s="145"/>
      <c r="EQ25" s="145"/>
      <c r="ER25" s="145"/>
      <c r="ES25" s="145"/>
      <c r="ET25" s="145"/>
      <c r="EU25" s="145"/>
      <c r="EV25" s="145"/>
      <c r="EW25" s="145"/>
      <c r="EX25" s="145"/>
      <c r="EY25" s="145"/>
      <c r="EZ25" s="145"/>
      <c r="FA25" s="145"/>
      <c r="FB25" s="145"/>
      <c r="FC25" s="145"/>
      <c r="FD25" s="145"/>
      <c r="FE25" s="145"/>
      <c r="FF25" s="145"/>
      <c r="FG25" s="145"/>
      <c r="FH25" s="145"/>
      <c r="FI25" s="145"/>
      <c r="FJ25" s="145"/>
      <c r="FK25" s="145"/>
      <c r="FL25" s="145"/>
      <c r="FM25" s="145"/>
      <c r="FN25" s="145"/>
      <c r="FO25" s="145"/>
      <c r="FP25" s="145"/>
      <c r="FQ25" s="145"/>
      <c r="FR25" s="145"/>
      <c r="FS25" s="145"/>
      <c r="FT25" s="145"/>
      <c r="FU25" s="145"/>
      <c r="FV25" s="145"/>
      <c r="FW25" s="145"/>
      <c r="FX25" s="145"/>
      <c r="FY25" s="145"/>
      <c r="FZ25" s="145"/>
      <c r="GA25" s="145"/>
      <c r="GB25" s="145"/>
      <c r="GC25" s="145"/>
      <c r="GD25" s="145"/>
      <c r="GE25" s="145"/>
      <c r="GF25" s="145"/>
      <c r="GG25" s="145"/>
      <c r="GH25" s="145"/>
      <c r="GI25" s="145"/>
      <c r="GJ25" s="145"/>
      <c r="GK25" s="145"/>
      <c r="GL25" s="145"/>
      <c r="GM25" s="145"/>
      <c r="GN25" s="145"/>
      <c r="GO25" s="145"/>
      <c r="GP25" s="145"/>
      <c r="GQ25" s="145"/>
      <c r="GR25" s="145"/>
      <c r="GS25" s="145"/>
      <c r="GT25" s="145"/>
      <c r="GU25" s="145"/>
      <c r="GV25" s="145"/>
      <c r="GW25" s="145"/>
      <c r="GX25" s="145"/>
      <c r="GY25" s="145"/>
      <c r="GZ25" s="145"/>
      <c r="HA25" s="145"/>
      <c r="HB25" s="145"/>
      <c r="HC25" s="145"/>
      <c r="HD25" s="145"/>
      <c r="HE25" s="145"/>
      <c r="HF25" s="145"/>
      <c r="HG25" s="145"/>
      <c r="HH25" s="145"/>
      <c r="HI25" s="145"/>
      <c r="HJ25" s="145"/>
      <c r="HK25" s="145"/>
      <c r="HL25" s="145"/>
      <c r="HM25" s="145"/>
      <c r="HN25" s="145"/>
      <c r="HO25" s="145"/>
      <c r="HP25" s="145"/>
      <c r="HQ25" s="145"/>
      <c r="HR25" s="145"/>
      <c r="HS25" s="145"/>
      <c r="HT25" s="145"/>
      <c r="HU25" s="145"/>
      <c r="HV25" s="145"/>
      <c r="HW25" s="145"/>
      <c r="HX25" s="145"/>
      <c r="HY25" s="145"/>
      <c r="HZ25" s="145"/>
      <c r="IA25" s="145"/>
      <c r="IB25" s="145"/>
      <c r="IC25" s="145"/>
      <c r="ID25" s="145"/>
      <c r="IE25" s="145"/>
      <c r="IF25" s="145"/>
      <c r="IG25" s="145"/>
      <c r="IH25" s="145"/>
      <c r="II25" s="145"/>
      <c r="IJ25" s="145"/>
      <c r="IK25" s="145"/>
      <c r="IL25" s="145"/>
      <c r="IM25" s="145"/>
      <c r="IN25" s="145"/>
      <c r="IO25" s="145"/>
      <c r="IP25" s="145"/>
      <c r="IQ25" s="145"/>
      <c r="IR25" s="145"/>
      <c r="IS25" s="145"/>
      <c r="IT25" s="145"/>
      <c r="IU25" s="145"/>
      <c r="IV25" s="145"/>
    </row>
    <row r="26" spans="1:256" ht="72.75" customHeight="1">
      <c r="A26" s="186"/>
      <c r="B26" s="187">
        <v>4</v>
      </c>
      <c r="C26" s="188">
        <f>UPPER(IF($A26="","",VLOOKUP($A26,'[3]m round robin žrebna lista'!$A$7:$R$128,2)))</f>
      </c>
      <c r="D26" s="189">
        <f>UPPER(IF($A26="","",VLOOKUP($A26,'[3]m round robin žrebna lista'!$A$7:$R$128,3)))</f>
      </c>
      <c r="E26" s="189">
        <f>PROPER(IF($A26="","",VLOOKUP($A26,'[3]m round robin žrebna lista'!$A$7:$R$128,4)))</f>
      </c>
      <c r="F26" s="190">
        <f>UPPER(IF($A26="","",VLOOKUP($A26,'[3]m round robin žrebna lista'!$A$7:$R$128,5)))</f>
      </c>
      <c r="G26" s="192"/>
      <c r="H26" s="192"/>
      <c r="I26" s="192"/>
      <c r="J26" s="191"/>
      <c r="K26" s="193"/>
      <c r="L26" s="193"/>
      <c r="M26" s="194">
        <f>IF($A26="","",VLOOKUP($A26,'[3]m round robin žrebna lista'!$A$7:$R$128,14))</f>
      </c>
      <c r="N26" s="193">
        <f>IF(L26="","",IF(L26=1,8,IF(L26=2,6,IF(L26=3,4,2))))</f>
      </c>
      <c r="O26" s="146"/>
      <c r="P26" s="195">
        <f>UPPER(IF($A26="","",VLOOKUP($A26,'[3]m round robin žrebna lista'!$A$7:$R$128,2)))</f>
      </c>
      <c r="Q26" s="195">
        <f>UPPER(IF($A26="","",VLOOKUP($A26,'[3]m round robin žrebna lista'!$A$7:$R$128,3)))</f>
      </c>
      <c r="R26" s="195">
        <f>PROPER(IF($A26="","",VLOOKUP($A26,'[3]m round robin žrebna lista'!$A$7:$R$128,4)))</f>
      </c>
      <c r="S26" s="195">
        <f>UPPER(IF($A26="","",VLOOKUP($A26,'[3]m round robin žrebna lista'!$A$7:$R$128,5)))</f>
      </c>
      <c r="T26" s="197"/>
      <c r="U26" s="197"/>
      <c r="V26" s="197"/>
      <c r="W26" s="196"/>
      <c r="X26" s="146"/>
      <c r="Y26" s="195">
        <f>UPPER(IF($A26="","",VLOOKUP($A26,'[3]m round robin žrebna lista'!$A$7:$R$128,2)))</f>
      </c>
      <c r="Z26" s="195">
        <f>UPPER(IF($A26="","",VLOOKUP($A26,'[3]m round robin žrebna lista'!$A$7:$R$128,3)))</f>
      </c>
      <c r="AA26" s="195">
        <f>PROPER(IF($A26="","",VLOOKUP($A26,'[3]m round robin žrebna lista'!$A$7:$R$128,4)))</f>
      </c>
      <c r="AB26" s="195">
        <f>UPPER(IF($A26="","",VLOOKUP($A26,'[3]m round robin žrebna lista'!$A$7:$R$128,5)))</f>
      </c>
      <c r="AC26" s="197">
        <f>IF(T26="","",IF(T26="1bb","1bb",IF(T26="4bb","4bb",IF(T26=1,0,M23))))</f>
      </c>
      <c r="AD26" s="197">
        <f>IF(U26="","",IF(U26="2bb","2bb",IF(U26="4bb","4bb",IF(U26=2,0,M24))))</f>
      </c>
      <c r="AE26" s="197">
        <f>IF(V26="","",IF(V26="3bb","3bb",IF(V26="4bb","4bb",IF(V26=3,0,M25))))</f>
      </c>
      <c r="AF26" s="196"/>
      <c r="AG26" s="198">
        <f>SUM(AC26:AE26)</f>
        <v>0</v>
      </c>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c r="CT26" s="145"/>
      <c r="CU26" s="145"/>
      <c r="CV26" s="145"/>
      <c r="CW26" s="145"/>
      <c r="CX26" s="145"/>
      <c r="CY26" s="145"/>
      <c r="CZ26" s="145"/>
      <c r="DA26" s="145"/>
      <c r="DB26" s="145"/>
      <c r="DC26" s="145"/>
      <c r="DD26" s="145"/>
      <c r="DE26" s="145"/>
      <c r="DF26" s="145"/>
      <c r="DG26" s="145"/>
      <c r="DH26" s="145"/>
      <c r="DI26" s="145"/>
      <c r="DJ26" s="145"/>
      <c r="DK26" s="145"/>
      <c r="DL26" s="145"/>
      <c r="DM26" s="145"/>
      <c r="DN26" s="145"/>
      <c r="DO26" s="145"/>
      <c r="DP26" s="145"/>
      <c r="DQ26" s="145"/>
      <c r="DR26" s="145"/>
      <c r="DS26" s="145"/>
      <c r="DT26" s="145"/>
      <c r="DU26" s="145"/>
      <c r="DV26" s="145"/>
      <c r="DW26" s="145"/>
      <c r="DX26" s="145"/>
      <c r="DY26" s="145"/>
      <c r="DZ26" s="145"/>
      <c r="EA26" s="145"/>
      <c r="EB26" s="145"/>
      <c r="EC26" s="145"/>
      <c r="ED26" s="145"/>
      <c r="EE26" s="145"/>
      <c r="EF26" s="145"/>
      <c r="EG26" s="145"/>
      <c r="EH26" s="145"/>
      <c r="EI26" s="145"/>
      <c r="EJ26" s="145"/>
      <c r="EK26" s="145"/>
      <c r="EL26" s="145"/>
      <c r="EM26" s="145"/>
      <c r="EN26" s="145"/>
      <c r="EO26" s="145"/>
      <c r="EP26" s="145"/>
      <c r="EQ26" s="145"/>
      <c r="ER26" s="145"/>
      <c r="ES26" s="145"/>
      <c r="ET26" s="145"/>
      <c r="EU26" s="145"/>
      <c r="EV26" s="145"/>
      <c r="EW26" s="145"/>
      <c r="EX26" s="145"/>
      <c r="EY26" s="145"/>
      <c r="EZ26" s="145"/>
      <c r="FA26" s="145"/>
      <c r="FB26" s="145"/>
      <c r="FC26" s="145"/>
      <c r="FD26" s="145"/>
      <c r="FE26" s="145"/>
      <c r="FF26" s="145"/>
      <c r="FG26" s="145"/>
      <c r="FH26" s="145"/>
      <c r="FI26" s="145"/>
      <c r="FJ26" s="145"/>
      <c r="FK26" s="145"/>
      <c r="FL26" s="145"/>
      <c r="FM26" s="145"/>
      <c r="FN26" s="145"/>
      <c r="FO26" s="145"/>
      <c r="FP26" s="145"/>
      <c r="FQ26" s="145"/>
      <c r="FR26" s="145"/>
      <c r="FS26" s="145"/>
      <c r="FT26" s="145"/>
      <c r="FU26" s="145"/>
      <c r="FV26" s="145"/>
      <c r="FW26" s="145"/>
      <c r="FX26" s="145"/>
      <c r="FY26" s="145"/>
      <c r="FZ26" s="145"/>
      <c r="GA26" s="145"/>
      <c r="GB26" s="145"/>
      <c r="GC26" s="145"/>
      <c r="GD26" s="145"/>
      <c r="GE26" s="145"/>
      <c r="GF26" s="145"/>
      <c r="GG26" s="145"/>
      <c r="GH26" s="145"/>
      <c r="GI26" s="145"/>
      <c r="GJ26" s="145"/>
      <c r="GK26" s="145"/>
      <c r="GL26" s="145"/>
      <c r="GM26" s="145"/>
      <c r="GN26" s="145"/>
      <c r="GO26" s="145"/>
      <c r="GP26" s="145"/>
      <c r="GQ26" s="145"/>
      <c r="GR26" s="145"/>
      <c r="GS26" s="145"/>
      <c r="GT26" s="145"/>
      <c r="GU26" s="145"/>
      <c r="GV26" s="145"/>
      <c r="GW26" s="145"/>
      <c r="GX26" s="145"/>
      <c r="GY26" s="145"/>
      <c r="GZ26" s="145"/>
      <c r="HA26" s="145"/>
      <c r="HB26" s="145"/>
      <c r="HC26" s="145"/>
      <c r="HD26" s="145"/>
      <c r="HE26" s="145"/>
      <c r="HF26" s="145"/>
      <c r="HG26" s="145"/>
      <c r="HH26" s="145"/>
      <c r="HI26" s="145"/>
      <c r="HJ26" s="145"/>
      <c r="HK26" s="145"/>
      <c r="HL26" s="145"/>
      <c r="HM26" s="145"/>
      <c r="HN26" s="145"/>
      <c r="HO26" s="145"/>
      <c r="HP26" s="145"/>
      <c r="HQ26" s="145"/>
      <c r="HR26" s="145"/>
      <c r="HS26" s="145"/>
      <c r="HT26" s="145"/>
      <c r="HU26" s="145"/>
      <c r="HV26" s="145"/>
      <c r="HW26" s="145"/>
      <c r="HX26" s="145"/>
      <c r="HY26" s="145"/>
      <c r="HZ26" s="145"/>
      <c r="IA26" s="145"/>
      <c r="IB26" s="145"/>
      <c r="IC26" s="145"/>
      <c r="ID26" s="145"/>
      <c r="IE26" s="145"/>
      <c r="IF26" s="145"/>
      <c r="IG26" s="145"/>
      <c r="IH26" s="145"/>
      <c r="II26" s="145"/>
      <c r="IJ26" s="145"/>
      <c r="IK26" s="145"/>
      <c r="IL26" s="145"/>
      <c r="IM26" s="145"/>
      <c r="IN26" s="145"/>
      <c r="IO26" s="145"/>
      <c r="IP26" s="145"/>
      <c r="IQ26" s="145"/>
      <c r="IR26" s="145"/>
      <c r="IS26" s="145"/>
      <c r="IT26" s="145"/>
      <c r="IU26" s="145"/>
      <c r="IV26" s="145"/>
    </row>
    <row r="27" spans="1:256" ht="67.5" customHeight="1">
      <c r="A27" s="223"/>
      <c r="B27" s="223"/>
      <c r="C27" s="224"/>
      <c r="D27" s="224"/>
      <c r="E27" s="142"/>
      <c r="F27" s="225" t="s">
        <v>130</v>
      </c>
      <c r="G27" s="226"/>
      <c r="H27" s="226"/>
      <c r="I27" s="226"/>
      <c r="J27" s="227" t="s">
        <v>131</v>
      </c>
      <c r="K27" s="228"/>
      <c r="L27" s="228"/>
      <c r="M27" s="144"/>
      <c r="N27" s="145"/>
      <c r="O27" s="145"/>
      <c r="P27" s="146"/>
      <c r="Q27" s="146"/>
      <c r="R27" s="146"/>
      <c r="S27" s="146"/>
      <c r="T27" s="146"/>
      <c r="U27" s="146"/>
      <c r="V27" s="146"/>
      <c r="W27" s="146"/>
      <c r="X27" s="146"/>
      <c r="Y27" s="146"/>
      <c r="Z27" s="146"/>
      <c r="AA27" s="146"/>
      <c r="AB27" s="146"/>
      <c r="AC27" s="146"/>
      <c r="AD27" s="146"/>
      <c r="AE27" s="146"/>
      <c r="AF27" s="146"/>
      <c r="AG27" s="146"/>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45"/>
      <c r="CS27" s="145"/>
      <c r="CT27" s="145"/>
      <c r="CU27" s="145"/>
      <c r="CV27" s="145"/>
      <c r="CW27" s="145"/>
      <c r="CX27" s="145"/>
      <c r="CY27" s="145"/>
      <c r="CZ27" s="145"/>
      <c r="DA27" s="145"/>
      <c r="DB27" s="145"/>
      <c r="DC27" s="145"/>
      <c r="DD27" s="145"/>
      <c r="DE27" s="145"/>
      <c r="DF27" s="145"/>
      <c r="DG27" s="145"/>
      <c r="DH27" s="145"/>
      <c r="DI27" s="145"/>
      <c r="DJ27" s="145"/>
      <c r="DK27" s="145"/>
      <c r="DL27" s="145"/>
      <c r="DM27" s="145"/>
      <c r="DN27" s="145"/>
      <c r="DO27" s="145"/>
      <c r="DP27" s="145"/>
      <c r="DQ27" s="145"/>
      <c r="DR27" s="145"/>
      <c r="DS27" s="145"/>
      <c r="DT27" s="145"/>
      <c r="DU27" s="145"/>
      <c r="DV27" s="145"/>
      <c r="DW27" s="145"/>
      <c r="DX27" s="145"/>
      <c r="DY27" s="145"/>
      <c r="DZ27" s="145"/>
      <c r="EA27" s="145"/>
      <c r="EB27" s="145"/>
      <c r="EC27" s="145"/>
      <c r="ED27" s="145"/>
      <c r="EE27" s="145"/>
      <c r="EF27" s="145"/>
      <c r="EG27" s="145"/>
      <c r="EH27" s="145"/>
      <c r="EI27" s="145"/>
      <c r="EJ27" s="145"/>
      <c r="EK27" s="145"/>
      <c r="EL27" s="145"/>
      <c r="EM27" s="145"/>
      <c r="EN27" s="145"/>
      <c r="EO27" s="145"/>
      <c r="EP27" s="145"/>
      <c r="EQ27" s="145"/>
      <c r="ER27" s="145"/>
      <c r="ES27" s="145"/>
      <c r="ET27" s="145"/>
      <c r="EU27" s="145"/>
      <c r="EV27" s="145"/>
      <c r="EW27" s="145"/>
      <c r="EX27" s="145"/>
      <c r="EY27" s="145"/>
      <c r="EZ27" s="145"/>
      <c r="FA27" s="145"/>
      <c r="FB27" s="145"/>
      <c r="FC27" s="145"/>
      <c r="FD27" s="145"/>
      <c r="FE27" s="145"/>
      <c r="FF27" s="145"/>
      <c r="FG27" s="145"/>
      <c r="FH27" s="145"/>
      <c r="FI27" s="145"/>
      <c r="FJ27" s="145"/>
      <c r="FK27" s="145"/>
      <c r="FL27" s="145"/>
      <c r="FM27" s="145"/>
      <c r="FN27" s="145"/>
      <c r="FO27" s="145"/>
      <c r="FP27" s="145"/>
      <c r="FQ27" s="145"/>
      <c r="FR27" s="145"/>
      <c r="FS27" s="145"/>
      <c r="FT27" s="145"/>
      <c r="FU27" s="145"/>
      <c r="FV27" s="145"/>
      <c r="FW27" s="145"/>
      <c r="FX27" s="145"/>
      <c r="FY27" s="145"/>
      <c r="FZ27" s="145"/>
      <c r="GA27" s="145"/>
      <c r="GB27" s="145"/>
      <c r="GC27" s="145"/>
      <c r="GD27" s="145"/>
      <c r="GE27" s="145"/>
      <c r="GF27" s="145"/>
      <c r="GG27" s="145"/>
      <c r="GH27" s="145"/>
      <c r="GI27" s="145"/>
      <c r="GJ27" s="145"/>
      <c r="GK27" s="145"/>
      <c r="GL27" s="145"/>
      <c r="GM27" s="145"/>
      <c r="GN27" s="145"/>
      <c r="GO27" s="145"/>
      <c r="GP27" s="145"/>
      <c r="GQ27" s="145"/>
      <c r="GR27" s="145"/>
      <c r="GS27" s="145"/>
      <c r="GT27" s="145"/>
      <c r="GU27" s="145"/>
      <c r="GV27" s="145"/>
      <c r="GW27" s="145"/>
      <c r="GX27" s="145"/>
      <c r="GY27" s="145"/>
      <c r="GZ27" s="145"/>
      <c r="HA27" s="145"/>
      <c r="HB27" s="145"/>
      <c r="HC27" s="145"/>
      <c r="HD27" s="145"/>
      <c r="HE27" s="145"/>
      <c r="HF27" s="145"/>
      <c r="HG27" s="145"/>
      <c r="HH27" s="145"/>
      <c r="HI27" s="145"/>
      <c r="HJ27" s="145"/>
      <c r="HK27" s="145"/>
      <c r="HL27" s="145"/>
      <c r="HM27" s="145"/>
      <c r="HN27" s="145"/>
      <c r="HO27" s="145"/>
      <c r="HP27" s="145"/>
      <c r="HQ27" s="145"/>
      <c r="HR27" s="145"/>
      <c r="HS27" s="145"/>
      <c r="HT27" s="145"/>
      <c r="HU27" s="145"/>
      <c r="HV27" s="145"/>
      <c r="HW27" s="145"/>
      <c r="HX27" s="145"/>
      <c r="HY27" s="145"/>
      <c r="HZ27" s="145"/>
      <c r="IA27" s="145"/>
      <c r="IB27" s="145"/>
      <c r="IC27" s="145"/>
      <c r="ID27" s="145"/>
      <c r="IE27" s="145"/>
      <c r="IF27" s="145"/>
      <c r="IG27" s="145"/>
      <c r="IH27" s="145"/>
      <c r="II27" s="145"/>
      <c r="IJ27" s="145"/>
      <c r="IK27" s="145"/>
      <c r="IL27" s="145"/>
      <c r="IM27" s="145"/>
      <c r="IN27" s="145"/>
      <c r="IO27" s="145"/>
      <c r="IP27" s="145"/>
      <c r="IQ27" s="145"/>
      <c r="IR27" s="145"/>
      <c r="IS27" s="145"/>
      <c r="IT27" s="145"/>
      <c r="IU27" s="145"/>
      <c r="IV27" s="145"/>
    </row>
    <row r="28" spans="1:256" s="178" customFormat="1" ht="49.5" customHeight="1">
      <c r="A28" s="223"/>
      <c r="B28" s="223"/>
      <c r="C28" s="229" t="s">
        <v>132</v>
      </c>
      <c r="D28" s="142"/>
      <c r="E28" s="142"/>
      <c r="F28" s="230" t="s">
        <v>133</v>
      </c>
      <c r="G28" s="231" t="str">
        <f>'[3]vnos podatkov'!$E$10</f>
        <v>ANJA REGENT</v>
      </c>
      <c r="H28" s="231" t="str">
        <f>'[3]vnos podatkov'!$E$10</f>
        <v>ANJA REGENT</v>
      </c>
      <c r="I28" s="231" t="str">
        <f>'[3]vnos podatkov'!$E$10</f>
        <v>ANJA REGENT</v>
      </c>
      <c r="J28" s="227" t="s">
        <v>131</v>
      </c>
      <c r="K28" s="232"/>
      <c r="L28" s="232"/>
      <c r="M28" s="144"/>
      <c r="N28" s="174"/>
      <c r="O28" s="174"/>
      <c r="P28" s="233"/>
      <c r="Q28" s="233"/>
      <c r="R28" s="233"/>
      <c r="S28" s="233"/>
      <c r="T28" s="233"/>
      <c r="U28" s="233"/>
      <c r="V28" s="233"/>
      <c r="W28" s="233"/>
      <c r="X28" s="233"/>
      <c r="Y28" s="233"/>
      <c r="Z28" s="233"/>
      <c r="AA28" s="233"/>
      <c r="AB28" s="233"/>
      <c r="AC28" s="233"/>
      <c r="AD28" s="233"/>
      <c r="AE28" s="233"/>
      <c r="AF28" s="233"/>
      <c r="AG28" s="233"/>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4"/>
      <c r="BM28" s="174"/>
      <c r="BN28" s="174"/>
      <c r="BO28" s="174"/>
      <c r="BP28" s="174"/>
      <c r="BQ28" s="174"/>
      <c r="BR28" s="174"/>
      <c r="BS28" s="174"/>
      <c r="BT28" s="174"/>
      <c r="BU28" s="174"/>
      <c r="BV28" s="174"/>
      <c r="BW28" s="174"/>
      <c r="BX28" s="174"/>
      <c r="BY28" s="174"/>
      <c r="BZ28" s="174"/>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74"/>
      <c r="DJ28" s="174"/>
      <c r="DK28" s="174"/>
      <c r="DL28" s="174"/>
      <c r="DM28" s="174"/>
      <c r="DN28" s="174"/>
      <c r="DO28" s="174"/>
      <c r="DP28" s="174"/>
      <c r="DQ28" s="174"/>
      <c r="DR28" s="174"/>
      <c r="DS28" s="174"/>
      <c r="DT28" s="174"/>
      <c r="DU28" s="174"/>
      <c r="DV28" s="174"/>
      <c r="DW28" s="174"/>
      <c r="DX28" s="174"/>
      <c r="DY28" s="174"/>
      <c r="DZ28" s="174"/>
      <c r="EA28" s="174"/>
      <c r="EB28" s="174"/>
      <c r="EC28" s="174"/>
      <c r="ED28" s="174"/>
      <c r="EE28" s="174"/>
      <c r="EF28" s="174"/>
      <c r="EG28" s="174"/>
      <c r="EH28" s="174"/>
      <c r="EI28" s="174"/>
      <c r="EJ28" s="174"/>
      <c r="EK28" s="174"/>
      <c r="EL28" s="174"/>
      <c r="EM28" s="174"/>
      <c r="EN28" s="174"/>
      <c r="EO28" s="174"/>
      <c r="EP28" s="174"/>
      <c r="EQ28" s="174"/>
      <c r="ER28" s="174"/>
      <c r="ES28" s="174"/>
      <c r="ET28" s="174"/>
      <c r="EU28" s="174"/>
      <c r="EV28" s="174"/>
      <c r="EW28" s="174"/>
      <c r="EX28" s="174"/>
      <c r="EY28" s="174"/>
      <c r="EZ28" s="174"/>
      <c r="FA28" s="174"/>
      <c r="FB28" s="174"/>
      <c r="FC28" s="174"/>
      <c r="FD28" s="174"/>
      <c r="FE28" s="174"/>
      <c r="FF28" s="174"/>
      <c r="FG28" s="174"/>
      <c r="FH28" s="174"/>
      <c r="FI28" s="174"/>
      <c r="FJ28" s="174"/>
      <c r="FK28" s="174"/>
      <c r="FL28" s="174"/>
      <c r="FM28" s="174"/>
      <c r="FN28" s="174"/>
      <c r="FO28" s="174"/>
      <c r="FP28" s="174"/>
      <c r="FQ28" s="174"/>
      <c r="FR28" s="174"/>
      <c r="FS28" s="174"/>
      <c r="FT28" s="174"/>
      <c r="FU28" s="174"/>
      <c r="FV28" s="174"/>
      <c r="FW28" s="174"/>
      <c r="FX28" s="174"/>
      <c r="FY28" s="174"/>
      <c r="FZ28" s="174"/>
      <c r="GA28" s="174"/>
      <c r="GB28" s="174"/>
      <c r="GC28" s="174"/>
      <c r="GD28" s="174"/>
      <c r="GE28" s="174"/>
      <c r="GF28" s="174"/>
      <c r="GG28" s="174"/>
      <c r="GH28" s="174"/>
      <c r="GI28" s="174"/>
      <c r="GJ28" s="174"/>
      <c r="GK28" s="174"/>
      <c r="GL28" s="174"/>
      <c r="GM28" s="174"/>
      <c r="GN28" s="174"/>
      <c r="GO28" s="174"/>
      <c r="GP28" s="174"/>
      <c r="GQ28" s="174"/>
      <c r="GR28" s="174"/>
      <c r="GS28" s="174"/>
      <c r="GT28" s="174"/>
      <c r="GU28" s="174"/>
      <c r="GV28" s="174"/>
      <c r="GW28" s="174"/>
      <c r="GX28" s="174"/>
      <c r="GY28" s="174"/>
      <c r="GZ28" s="174"/>
      <c r="HA28" s="174"/>
      <c r="HB28" s="174"/>
      <c r="HC28" s="174"/>
      <c r="HD28" s="174"/>
      <c r="HE28" s="174"/>
      <c r="HF28" s="174"/>
      <c r="HG28" s="174"/>
      <c r="HH28" s="174"/>
      <c r="HI28" s="174"/>
      <c r="HJ28" s="174"/>
      <c r="HK28" s="174"/>
      <c r="HL28" s="174"/>
      <c r="HM28" s="174"/>
      <c r="HN28" s="174"/>
      <c r="HO28" s="174"/>
      <c r="HP28" s="174"/>
      <c r="HQ28" s="174"/>
      <c r="HR28" s="174"/>
      <c r="HS28" s="174"/>
      <c r="HT28" s="174"/>
      <c r="HU28" s="174"/>
      <c r="HV28" s="174"/>
      <c r="HW28" s="174"/>
      <c r="HX28" s="174"/>
      <c r="HY28" s="174"/>
      <c r="HZ28" s="174"/>
      <c r="IA28" s="174"/>
      <c r="IB28" s="174"/>
      <c r="IC28" s="174"/>
      <c r="ID28" s="174"/>
      <c r="IE28" s="174"/>
      <c r="IF28" s="174"/>
      <c r="IG28" s="174"/>
      <c r="IH28" s="174"/>
      <c r="II28" s="174"/>
      <c r="IJ28" s="174"/>
      <c r="IK28" s="174"/>
      <c r="IL28" s="174"/>
      <c r="IM28" s="174"/>
      <c r="IN28" s="174"/>
      <c r="IO28" s="174"/>
      <c r="IP28" s="174"/>
      <c r="IQ28" s="174"/>
      <c r="IR28" s="174"/>
      <c r="IS28" s="174"/>
      <c r="IT28" s="174"/>
      <c r="IU28" s="174"/>
      <c r="IV28" s="174"/>
    </row>
    <row r="29" spans="1:13" ht="49.5" customHeight="1">
      <c r="A29" s="223"/>
      <c r="B29" s="223"/>
      <c r="C29" s="234" t="s">
        <v>134</v>
      </c>
      <c r="D29" s="142"/>
      <c r="E29" s="142"/>
      <c r="F29" s="225" t="s">
        <v>135</v>
      </c>
      <c r="G29" s="231"/>
      <c r="H29" s="231"/>
      <c r="I29" s="231"/>
      <c r="J29" s="227" t="s">
        <v>131</v>
      </c>
      <c r="K29" s="232"/>
      <c r="L29" s="232"/>
      <c r="M29" s="144"/>
    </row>
    <row r="30" spans="1:256" ht="20.25">
      <c r="A30" s="223"/>
      <c r="B30" s="223"/>
      <c r="C30" s="223"/>
      <c r="D30" s="223"/>
      <c r="E30" s="223"/>
      <c r="F30" s="223"/>
      <c r="G30" s="223"/>
      <c r="H30" s="223"/>
      <c r="I30" s="223"/>
      <c r="J30" s="223"/>
      <c r="K30" s="223"/>
      <c r="L30" s="223"/>
      <c r="M30" s="144"/>
      <c r="N30" s="236"/>
      <c r="O30" s="236"/>
      <c r="P30" s="237"/>
      <c r="Q30" s="237"/>
      <c r="R30" s="237"/>
      <c r="S30" s="237"/>
      <c r="T30" s="237"/>
      <c r="U30" s="237"/>
      <c r="V30" s="237"/>
      <c r="W30" s="237"/>
      <c r="X30" s="237"/>
      <c r="Y30" s="237"/>
      <c r="Z30" s="237"/>
      <c r="AA30" s="237"/>
      <c r="AB30" s="237"/>
      <c r="AC30" s="237"/>
      <c r="AD30" s="237"/>
      <c r="AE30" s="237"/>
      <c r="AF30" s="237"/>
      <c r="AG30" s="237"/>
      <c r="AH30" s="236"/>
      <c r="AI30" s="236"/>
      <c r="AJ30" s="236"/>
      <c r="AK30" s="236"/>
      <c r="AL30" s="236"/>
      <c r="AM30" s="236"/>
      <c r="AN30" s="236"/>
      <c r="AO30" s="236"/>
      <c r="AP30" s="236"/>
      <c r="AQ30" s="236"/>
      <c r="AR30" s="236"/>
      <c r="AS30" s="236"/>
      <c r="AT30" s="236"/>
      <c r="AU30" s="236"/>
      <c r="AV30" s="236"/>
      <c r="AW30" s="236"/>
      <c r="AX30" s="236"/>
      <c r="AY30" s="236"/>
      <c r="AZ30" s="236"/>
      <c r="BA30" s="236"/>
      <c r="BB30" s="236"/>
      <c r="BC30" s="236"/>
      <c r="BD30" s="236"/>
      <c r="BE30" s="236"/>
      <c r="BF30" s="236"/>
      <c r="BG30" s="236"/>
      <c r="BH30" s="236"/>
      <c r="BI30" s="236"/>
      <c r="BJ30" s="236"/>
      <c r="BK30" s="236"/>
      <c r="BL30" s="236"/>
      <c r="BM30" s="236"/>
      <c r="BN30" s="236"/>
      <c r="BO30" s="236"/>
      <c r="BP30" s="236"/>
      <c r="BQ30" s="236"/>
      <c r="BR30" s="236"/>
      <c r="BS30" s="236"/>
      <c r="BT30" s="236"/>
      <c r="BU30" s="236"/>
      <c r="BV30" s="236"/>
      <c r="BW30" s="236"/>
      <c r="BX30" s="236"/>
      <c r="BY30" s="236"/>
      <c r="BZ30" s="236"/>
      <c r="CA30" s="236"/>
      <c r="CB30" s="236"/>
      <c r="CC30" s="236"/>
      <c r="CD30" s="236"/>
      <c r="CE30" s="236"/>
      <c r="CF30" s="236"/>
      <c r="CG30" s="236"/>
      <c r="CH30" s="236"/>
      <c r="CI30" s="236"/>
      <c r="CJ30" s="236"/>
      <c r="CK30" s="236"/>
      <c r="CL30" s="236"/>
      <c r="CM30" s="236"/>
      <c r="CN30" s="236"/>
      <c r="CO30" s="236"/>
      <c r="CP30" s="236"/>
      <c r="CQ30" s="236"/>
      <c r="CR30" s="236"/>
      <c r="CS30" s="236"/>
      <c r="CT30" s="236"/>
      <c r="CU30" s="236"/>
      <c r="CV30" s="236"/>
      <c r="CW30" s="236"/>
      <c r="CX30" s="236"/>
      <c r="CY30" s="236"/>
      <c r="CZ30" s="236"/>
      <c r="DA30" s="236"/>
      <c r="DB30" s="236"/>
      <c r="DC30" s="236"/>
      <c r="DD30" s="236"/>
      <c r="DE30" s="236"/>
      <c r="DF30" s="236"/>
      <c r="DG30" s="236"/>
      <c r="DH30" s="236"/>
      <c r="DI30" s="236"/>
      <c r="DJ30" s="236"/>
      <c r="DK30" s="236"/>
      <c r="DL30" s="236"/>
      <c r="DM30" s="236"/>
      <c r="DN30" s="236"/>
      <c r="DO30" s="236"/>
      <c r="DP30" s="236"/>
      <c r="DQ30" s="236"/>
      <c r="DR30" s="236"/>
      <c r="DS30" s="236"/>
      <c r="DT30" s="236"/>
      <c r="DU30" s="236"/>
      <c r="DV30" s="236"/>
      <c r="DW30" s="236"/>
      <c r="DX30" s="236"/>
      <c r="DY30" s="236"/>
      <c r="DZ30" s="236"/>
      <c r="EA30" s="236"/>
      <c r="EB30" s="236"/>
      <c r="EC30" s="236"/>
      <c r="ED30" s="236"/>
      <c r="EE30" s="236"/>
      <c r="EF30" s="236"/>
      <c r="EG30" s="236"/>
      <c r="EH30" s="236"/>
      <c r="EI30" s="236"/>
      <c r="EJ30" s="236"/>
      <c r="EK30" s="236"/>
      <c r="EL30" s="236"/>
      <c r="EM30" s="236"/>
      <c r="EN30" s="236"/>
      <c r="EO30" s="236"/>
      <c r="EP30" s="236"/>
      <c r="EQ30" s="236"/>
      <c r="ER30" s="236"/>
      <c r="ES30" s="236"/>
      <c r="ET30" s="236"/>
      <c r="EU30" s="236"/>
      <c r="EV30" s="236"/>
      <c r="EW30" s="236"/>
      <c r="EX30" s="236"/>
      <c r="EY30" s="236"/>
      <c r="EZ30" s="236"/>
      <c r="FA30" s="236"/>
      <c r="FB30" s="236"/>
      <c r="FC30" s="236"/>
      <c r="FD30" s="236"/>
      <c r="FE30" s="236"/>
      <c r="FF30" s="236"/>
      <c r="FG30" s="236"/>
      <c r="FH30" s="236"/>
      <c r="FI30" s="236"/>
      <c r="FJ30" s="236"/>
      <c r="FK30" s="236"/>
      <c r="FL30" s="236"/>
      <c r="FM30" s="236"/>
      <c r="FN30" s="236"/>
      <c r="FO30" s="236"/>
      <c r="FP30" s="236"/>
      <c r="FQ30" s="236"/>
      <c r="FR30" s="236"/>
      <c r="FS30" s="236"/>
      <c r="FT30" s="236"/>
      <c r="FU30" s="236"/>
      <c r="FV30" s="236"/>
      <c r="FW30" s="236"/>
      <c r="FX30" s="236"/>
      <c r="FY30" s="236"/>
      <c r="FZ30" s="236"/>
      <c r="GA30" s="236"/>
      <c r="GB30" s="236"/>
      <c r="GC30" s="236"/>
      <c r="GD30" s="236"/>
      <c r="GE30" s="236"/>
      <c r="GF30" s="236"/>
      <c r="GG30" s="236"/>
      <c r="GH30" s="236"/>
      <c r="GI30" s="236"/>
      <c r="GJ30" s="236"/>
      <c r="GK30" s="236"/>
      <c r="GL30" s="236"/>
      <c r="GM30" s="236"/>
      <c r="GN30" s="236"/>
      <c r="GO30" s="236"/>
      <c r="GP30" s="236"/>
      <c r="GQ30" s="236"/>
      <c r="GR30" s="236"/>
      <c r="GS30" s="236"/>
      <c r="GT30" s="236"/>
      <c r="GU30" s="236"/>
      <c r="GV30" s="236"/>
      <c r="GW30" s="236"/>
      <c r="GX30" s="236"/>
      <c r="GY30" s="236"/>
      <c r="GZ30" s="236"/>
      <c r="HA30" s="236"/>
      <c r="HB30" s="236"/>
      <c r="HC30" s="236"/>
      <c r="HD30" s="236"/>
      <c r="HE30" s="236"/>
      <c r="HF30" s="236"/>
      <c r="HG30" s="236"/>
      <c r="HH30" s="236"/>
      <c r="HI30" s="236"/>
      <c r="HJ30" s="236"/>
      <c r="HK30" s="236"/>
      <c r="HL30" s="236"/>
      <c r="HM30" s="236"/>
      <c r="HN30" s="236"/>
      <c r="HO30" s="236"/>
      <c r="HP30" s="236"/>
      <c r="HQ30" s="236"/>
      <c r="HR30" s="236"/>
      <c r="HS30" s="236"/>
      <c r="HT30" s="236"/>
      <c r="HU30" s="236"/>
      <c r="HV30" s="236"/>
      <c r="HW30" s="236"/>
      <c r="HX30" s="236"/>
      <c r="HY30" s="236"/>
      <c r="HZ30" s="236"/>
      <c r="IA30" s="236"/>
      <c r="IB30" s="236"/>
      <c r="IC30" s="236"/>
      <c r="ID30" s="236"/>
      <c r="IE30" s="236"/>
      <c r="IF30" s="236"/>
      <c r="IG30" s="236"/>
      <c r="IH30" s="236"/>
      <c r="II30" s="236"/>
      <c r="IJ30" s="236"/>
      <c r="IK30" s="236"/>
      <c r="IL30" s="236"/>
      <c r="IM30" s="236"/>
      <c r="IN30" s="236"/>
      <c r="IO30" s="236"/>
      <c r="IP30" s="236"/>
      <c r="IQ30" s="236"/>
      <c r="IR30" s="236"/>
      <c r="IS30" s="236"/>
      <c r="IT30" s="236"/>
      <c r="IU30" s="236"/>
      <c r="IV30" s="236"/>
    </row>
    <row r="31" spans="1:256" s="178" customFormat="1" ht="31.5">
      <c r="A31" s="229"/>
      <c r="B31" s="229"/>
      <c r="C31" s="229"/>
      <c r="D31" s="229"/>
      <c r="E31" s="229"/>
      <c r="F31" s="147"/>
      <c r="G31" s="229"/>
      <c r="H31" s="229"/>
      <c r="I31" s="229"/>
      <c r="J31" s="229"/>
      <c r="K31" s="229"/>
      <c r="L31" s="229"/>
      <c r="M31" s="238"/>
      <c r="N31" s="174"/>
      <c r="O31" s="174"/>
      <c r="P31" s="233"/>
      <c r="Q31" s="233"/>
      <c r="R31" s="233"/>
      <c r="S31" s="233"/>
      <c r="T31" s="233"/>
      <c r="U31" s="233"/>
      <c r="V31" s="233"/>
      <c r="W31" s="233"/>
      <c r="X31" s="233"/>
      <c r="Y31" s="233"/>
      <c r="Z31" s="233"/>
      <c r="AA31" s="233"/>
      <c r="AB31" s="233"/>
      <c r="AC31" s="233"/>
      <c r="AD31" s="233"/>
      <c r="AE31" s="233"/>
      <c r="AF31" s="233"/>
      <c r="AG31" s="233"/>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74"/>
      <c r="CL31" s="174"/>
      <c r="CM31" s="174"/>
      <c r="CN31" s="174"/>
      <c r="CO31" s="174"/>
      <c r="CP31" s="174"/>
      <c r="CQ31" s="174"/>
      <c r="CR31" s="174"/>
      <c r="CS31" s="174"/>
      <c r="CT31" s="174"/>
      <c r="CU31" s="174"/>
      <c r="CV31" s="174"/>
      <c r="CW31" s="174"/>
      <c r="CX31" s="174"/>
      <c r="CY31" s="174"/>
      <c r="CZ31" s="174"/>
      <c r="DA31" s="174"/>
      <c r="DB31" s="174"/>
      <c r="DC31" s="174"/>
      <c r="DD31" s="174"/>
      <c r="DE31" s="174"/>
      <c r="DF31" s="174"/>
      <c r="DG31" s="174"/>
      <c r="DH31" s="174"/>
      <c r="DI31" s="174"/>
      <c r="DJ31" s="174"/>
      <c r="DK31" s="174"/>
      <c r="DL31" s="174"/>
      <c r="DM31" s="174"/>
      <c r="DN31" s="174"/>
      <c r="DO31" s="174"/>
      <c r="DP31" s="174"/>
      <c r="DQ31" s="174"/>
      <c r="DR31" s="174"/>
      <c r="DS31" s="174"/>
      <c r="DT31" s="174"/>
      <c r="DU31" s="174"/>
      <c r="DV31" s="174"/>
      <c r="DW31" s="174"/>
      <c r="DX31" s="174"/>
      <c r="DY31" s="174"/>
      <c r="DZ31" s="174"/>
      <c r="EA31" s="174"/>
      <c r="EB31" s="174"/>
      <c r="EC31" s="174"/>
      <c r="ED31" s="174"/>
      <c r="EE31" s="174"/>
      <c r="EF31" s="174"/>
      <c r="EG31" s="174"/>
      <c r="EH31" s="174"/>
      <c r="EI31" s="174"/>
      <c r="EJ31" s="174"/>
      <c r="EK31" s="174"/>
      <c r="EL31" s="174"/>
      <c r="EM31" s="174"/>
      <c r="EN31" s="174"/>
      <c r="EO31" s="174"/>
      <c r="EP31" s="174"/>
      <c r="EQ31" s="174"/>
      <c r="ER31" s="174"/>
      <c r="ES31" s="174"/>
      <c r="ET31" s="174"/>
      <c r="EU31" s="174"/>
      <c r="EV31" s="174"/>
      <c r="EW31" s="174"/>
      <c r="EX31" s="174"/>
      <c r="EY31" s="174"/>
      <c r="EZ31" s="174"/>
      <c r="FA31" s="174"/>
      <c r="FB31" s="174"/>
      <c r="FC31" s="174"/>
      <c r="FD31" s="174"/>
      <c r="FE31" s="174"/>
      <c r="FF31" s="174"/>
      <c r="FG31" s="174"/>
      <c r="FH31" s="174"/>
      <c r="FI31" s="174"/>
      <c r="FJ31" s="174"/>
      <c r="FK31" s="174"/>
      <c r="FL31" s="174"/>
      <c r="FM31" s="174"/>
      <c r="FN31" s="174"/>
      <c r="FO31" s="174"/>
      <c r="FP31" s="174"/>
      <c r="FQ31" s="174"/>
      <c r="FR31" s="174"/>
      <c r="FS31" s="174"/>
      <c r="FT31" s="174"/>
      <c r="FU31" s="174"/>
      <c r="FV31" s="174"/>
      <c r="FW31" s="174"/>
      <c r="FX31" s="174"/>
      <c r="FY31" s="174"/>
      <c r="FZ31" s="174"/>
      <c r="GA31" s="174"/>
      <c r="GB31" s="174"/>
      <c r="GC31" s="174"/>
      <c r="GD31" s="174"/>
      <c r="GE31" s="174"/>
      <c r="GF31" s="174"/>
      <c r="GG31" s="174"/>
      <c r="GH31" s="174"/>
      <c r="GI31" s="174"/>
      <c r="GJ31" s="174"/>
      <c r="GK31" s="174"/>
      <c r="GL31" s="174"/>
      <c r="GM31" s="174"/>
      <c r="GN31" s="174"/>
      <c r="GO31" s="174"/>
      <c r="GP31" s="174"/>
      <c r="GQ31" s="174"/>
      <c r="GR31" s="174"/>
      <c r="GS31" s="174"/>
      <c r="GT31" s="174"/>
      <c r="GU31" s="174"/>
      <c r="GV31" s="174"/>
      <c r="GW31" s="174"/>
      <c r="GX31" s="174"/>
      <c r="GY31" s="174"/>
      <c r="GZ31" s="174"/>
      <c r="HA31" s="174"/>
      <c r="HB31" s="174"/>
      <c r="HC31" s="174"/>
      <c r="HD31" s="174"/>
      <c r="HE31" s="174"/>
      <c r="HF31" s="174"/>
      <c r="HG31" s="174"/>
      <c r="HH31" s="174"/>
      <c r="HI31" s="174"/>
      <c r="HJ31" s="174"/>
      <c r="HK31" s="174"/>
      <c r="HL31" s="174"/>
      <c r="HM31" s="174"/>
      <c r="HN31" s="174"/>
      <c r="HO31" s="174"/>
      <c r="HP31" s="174"/>
      <c r="HQ31" s="174"/>
      <c r="HR31" s="174"/>
      <c r="HS31" s="174"/>
      <c r="HT31" s="174"/>
      <c r="HU31" s="174"/>
      <c r="HV31" s="174"/>
      <c r="HW31" s="174"/>
      <c r="HX31" s="174"/>
      <c r="HY31" s="174"/>
      <c r="HZ31" s="174"/>
      <c r="IA31" s="174"/>
      <c r="IB31" s="174"/>
      <c r="IC31" s="174"/>
      <c r="ID31" s="174"/>
      <c r="IE31" s="174"/>
      <c r="IF31" s="174"/>
      <c r="IG31" s="174"/>
      <c r="IH31" s="174"/>
      <c r="II31" s="174"/>
      <c r="IJ31" s="174"/>
      <c r="IK31" s="174"/>
      <c r="IL31" s="174"/>
      <c r="IM31" s="174"/>
      <c r="IN31" s="174"/>
      <c r="IO31" s="174"/>
      <c r="IP31" s="174"/>
      <c r="IQ31" s="174"/>
      <c r="IR31" s="174"/>
      <c r="IS31" s="174"/>
      <c r="IT31" s="174"/>
      <c r="IU31" s="174"/>
      <c r="IV31" s="174"/>
    </row>
    <row r="32" spans="1:256" ht="20.25">
      <c r="A32" s="239"/>
      <c r="B32" s="240"/>
      <c r="C32" s="240"/>
      <c r="D32" s="240"/>
      <c r="E32" s="240"/>
      <c r="F32" s="240"/>
      <c r="G32" s="240"/>
      <c r="H32" s="240"/>
      <c r="I32" s="240"/>
      <c r="J32" s="240"/>
      <c r="K32" s="240"/>
      <c r="L32" s="240"/>
      <c r="M32" s="241"/>
      <c r="N32" s="236"/>
      <c r="O32" s="236"/>
      <c r="P32" s="237"/>
      <c r="Q32" s="237"/>
      <c r="R32" s="237"/>
      <c r="S32" s="237"/>
      <c r="T32" s="237"/>
      <c r="U32" s="237"/>
      <c r="V32" s="237"/>
      <c r="W32" s="237"/>
      <c r="X32" s="237"/>
      <c r="Y32" s="237"/>
      <c r="Z32" s="237"/>
      <c r="AA32" s="237"/>
      <c r="AB32" s="237"/>
      <c r="AC32" s="237"/>
      <c r="AD32" s="237"/>
      <c r="AE32" s="237"/>
      <c r="AF32" s="237"/>
      <c r="AG32" s="237"/>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S32" s="236"/>
      <c r="BT32" s="236"/>
      <c r="BU32" s="236"/>
      <c r="BV32" s="236"/>
      <c r="BW32" s="236"/>
      <c r="BX32" s="236"/>
      <c r="BY32" s="236"/>
      <c r="BZ32" s="236"/>
      <c r="CA32" s="236"/>
      <c r="CB32" s="236"/>
      <c r="CC32" s="236"/>
      <c r="CD32" s="236"/>
      <c r="CE32" s="236"/>
      <c r="CF32" s="236"/>
      <c r="CG32" s="236"/>
      <c r="CH32" s="236"/>
      <c r="CI32" s="236"/>
      <c r="CJ32" s="236"/>
      <c r="CK32" s="236"/>
      <c r="CL32" s="236"/>
      <c r="CM32" s="236"/>
      <c r="CN32" s="236"/>
      <c r="CO32" s="236"/>
      <c r="CP32" s="236"/>
      <c r="CQ32" s="236"/>
      <c r="CR32" s="236"/>
      <c r="CS32" s="236"/>
      <c r="CT32" s="236"/>
      <c r="CU32" s="236"/>
      <c r="CV32" s="236"/>
      <c r="CW32" s="236"/>
      <c r="CX32" s="236"/>
      <c r="CY32" s="236"/>
      <c r="CZ32" s="236"/>
      <c r="DA32" s="236"/>
      <c r="DB32" s="236"/>
      <c r="DC32" s="236"/>
      <c r="DD32" s="236"/>
      <c r="DE32" s="236"/>
      <c r="DF32" s="236"/>
      <c r="DG32" s="236"/>
      <c r="DH32" s="236"/>
      <c r="DI32" s="236"/>
      <c r="DJ32" s="236"/>
      <c r="DK32" s="236"/>
      <c r="DL32" s="236"/>
      <c r="DM32" s="236"/>
      <c r="DN32" s="236"/>
      <c r="DO32" s="236"/>
      <c r="DP32" s="236"/>
      <c r="DQ32" s="236"/>
      <c r="DR32" s="236"/>
      <c r="DS32" s="236"/>
      <c r="DT32" s="236"/>
      <c r="DU32" s="236"/>
      <c r="DV32" s="236"/>
      <c r="DW32" s="236"/>
      <c r="DX32" s="236"/>
      <c r="DY32" s="236"/>
      <c r="DZ32" s="236"/>
      <c r="EA32" s="236"/>
      <c r="EB32" s="236"/>
      <c r="EC32" s="236"/>
      <c r="ED32" s="236"/>
      <c r="EE32" s="236"/>
      <c r="EF32" s="236"/>
      <c r="EG32" s="236"/>
      <c r="EH32" s="236"/>
      <c r="EI32" s="236"/>
      <c r="EJ32" s="236"/>
      <c r="EK32" s="236"/>
      <c r="EL32" s="236"/>
      <c r="EM32" s="236"/>
      <c r="EN32" s="236"/>
      <c r="EO32" s="236"/>
      <c r="EP32" s="236"/>
      <c r="EQ32" s="236"/>
      <c r="ER32" s="236"/>
      <c r="ES32" s="236"/>
      <c r="ET32" s="236"/>
      <c r="EU32" s="236"/>
      <c r="EV32" s="236"/>
      <c r="EW32" s="236"/>
      <c r="EX32" s="236"/>
      <c r="EY32" s="236"/>
      <c r="EZ32" s="236"/>
      <c r="FA32" s="236"/>
      <c r="FB32" s="236"/>
      <c r="FC32" s="236"/>
      <c r="FD32" s="236"/>
      <c r="FE32" s="236"/>
      <c r="FF32" s="236"/>
      <c r="FG32" s="236"/>
      <c r="FH32" s="236"/>
      <c r="FI32" s="236"/>
      <c r="FJ32" s="236"/>
      <c r="FK32" s="236"/>
      <c r="FL32" s="236"/>
      <c r="FM32" s="236"/>
      <c r="FN32" s="236"/>
      <c r="FO32" s="236"/>
      <c r="FP32" s="236"/>
      <c r="FQ32" s="236"/>
      <c r="FR32" s="236"/>
      <c r="FS32" s="236"/>
      <c r="FT32" s="236"/>
      <c r="FU32" s="236"/>
      <c r="FV32" s="236"/>
      <c r="FW32" s="236"/>
      <c r="FX32" s="236"/>
      <c r="FY32" s="236"/>
      <c r="FZ32" s="236"/>
      <c r="GA32" s="236"/>
      <c r="GB32" s="236"/>
      <c r="GC32" s="236"/>
      <c r="GD32" s="236"/>
      <c r="GE32" s="236"/>
      <c r="GF32" s="236"/>
      <c r="GG32" s="236"/>
      <c r="GH32" s="236"/>
      <c r="GI32" s="236"/>
      <c r="GJ32" s="236"/>
      <c r="GK32" s="236"/>
      <c r="GL32" s="236"/>
      <c r="GM32" s="236"/>
      <c r="GN32" s="236"/>
      <c r="GO32" s="236"/>
      <c r="GP32" s="236"/>
      <c r="GQ32" s="236"/>
      <c r="GR32" s="236"/>
      <c r="GS32" s="236"/>
      <c r="GT32" s="236"/>
      <c r="GU32" s="236"/>
      <c r="GV32" s="236"/>
      <c r="GW32" s="236"/>
      <c r="GX32" s="236"/>
      <c r="GY32" s="236"/>
      <c r="GZ32" s="236"/>
      <c r="HA32" s="236"/>
      <c r="HB32" s="236"/>
      <c r="HC32" s="236"/>
      <c r="HD32" s="236"/>
      <c r="HE32" s="236"/>
      <c r="HF32" s="236"/>
      <c r="HG32" s="236"/>
      <c r="HH32" s="236"/>
      <c r="HI32" s="236"/>
      <c r="HJ32" s="236"/>
      <c r="HK32" s="236"/>
      <c r="HL32" s="236"/>
      <c r="HM32" s="236"/>
      <c r="HN32" s="236"/>
      <c r="HO32" s="236"/>
      <c r="HP32" s="236"/>
      <c r="HQ32" s="236"/>
      <c r="HR32" s="236"/>
      <c r="HS32" s="236"/>
      <c r="HT32" s="236"/>
      <c r="HU32" s="236"/>
      <c r="HV32" s="236"/>
      <c r="HW32" s="236"/>
      <c r="HX32" s="236"/>
      <c r="HY32" s="236"/>
      <c r="HZ32" s="236"/>
      <c r="IA32" s="236"/>
      <c r="IB32" s="236"/>
      <c r="IC32" s="236"/>
      <c r="ID32" s="236"/>
      <c r="IE32" s="236"/>
      <c r="IF32" s="236"/>
      <c r="IG32" s="236"/>
      <c r="IH32" s="236"/>
      <c r="II32" s="236"/>
      <c r="IJ32" s="236"/>
      <c r="IK32" s="236"/>
      <c r="IL32" s="236"/>
      <c r="IM32" s="236"/>
      <c r="IN32" s="236"/>
      <c r="IO32" s="236"/>
      <c r="IP32" s="236"/>
      <c r="IQ32" s="236"/>
      <c r="IR32" s="236"/>
      <c r="IS32" s="236"/>
      <c r="IT32" s="236"/>
      <c r="IU32" s="236"/>
      <c r="IV32" s="236"/>
    </row>
    <row r="33" spans="14:256" ht="20.25">
      <c r="N33" s="145"/>
      <c r="O33" s="145"/>
      <c r="P33" s="146"/>
      <c r="Q33" s="146"/>
      <c r="R33" s="146"/>
      <c r="S33" s="146"/>
      <c r="T33" s="146"/>
      <c r="U33" s="146"/>
      <c r="V33" s="146"/>
      <c r="W33" s="146"/>
      <c r="X33" s="146"/>
      <c r="Y33" s="146"/>
      <c r="Z33" s="146"/>
      <c r="AA33" s="146"/>
      <c r="AB33" s="146"/>
      <c r="AC33" s="146"/>
      <c r="AD33" s="146"/>
      <c r="AE33" s="146"/>
      <c r="AF33" s="146"/>
      <c r="AG33" s="146"/>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5"/>
      <c r="CM33" s="145"/>
      <c r="CN33" s="145"/>
      <c r="CO33" s="145"/>
      <c r="CP33" s="145"/>
      <c r="CQ33" s="145"/>
      <c r="CR33" s="145"/>
      <c r="CS33" s="145"/>
      <c r="CT33" s="145"/>
      <c r="CU33" s="145"/>
      <c r="CV33" s="145"/>
      <c r="CW33" s="145"/>
      <c r="CX33" s="145"/>
      <c r="CY33" s="145"/>
      <c r="CZ33" s="145"/>
      <c r="DA33" s="145"/>
      <c r="DB33" s="145"/>
      <c r="DC33" s="145"/>
      <c r="DD33" s="145"/>
      <c r="DE33" s="145"/>
      <c r="DF33" s="145"/>
      <c r="DG33" s="145"/>
      <c r="DH33" s="145"/>
      <c r="DI33" s="145"/>
      <c r="DJ33" s="145"/>
      <c r="DK33" s="145"/>
      <c r="DL33" s="145"/>
      <c r="DM33" s="145"/>
      <c r="DN33" s="145"/>
      <c r="DO33" s="145"/>
      <c r="DP33" s="145"/>
      <c r="DQ33" s="145"/>
      <c r="DR33" s="145"/>
      <c r="DS33" s="145"/>
      <c r="DT33" s="145"/>
      <c r="DU33" s="145"/>
      <c r="DV33" s="145"/>
      <c r="DW33" s="145"/>
      <c r="DX33" s="145"/>
      <c r="DY33" s="145"/>
      <c r="DZ33" s="145"/>
      <c r="EA33" s="145"/>
      <c r="EB33" s="145"/>
      <c r="EC33" s="145"/>
      <c r="ED33" s="145"/>
      <c r="EE33" s="145"/>
      <c r="EF33" s="145"/>
      <c r="EG33" s="145"/>
      <c r="EH33" s="145"/>
      <c r="EI33" s="145"/>
      <c r="EJ33" s="145"/>
      <c r="EK33" s="145"/>
      <c r="EL33" s="145"/>
      <c r="EM33" s="145"/>
      <c r="EN33" s="145"/>
      <c r="EO33" s="145"/>
      <c r="EP33" s="145"/>
      <c r="EQ33" s="145"/>
      <c r="ER33" s="145"/>
      <c r="ES33" s="145"/>
      <c r="ET33" s="145"/>
      <c r="EU33" s="145"/>
      <c r="EV33" s="145"/>
      <c r="EW33" s="145"/>
      <c r="EX33" s="145"/>
      <c r="EY33" s="145"/>
      <c r="EZ33" s="145"/>
      <c r="FA33" s="145"/>
      <c r="FB33" s="145"/>
      <c r="FC33" s="145"/>
      <c r="FD33" s="145"/>
      <c r="FE33" s="145"/>
      <c r="FF33" s="145"/>
      <c r="FG33" s="145"/>
      <c r="FH33" s="145"/>
      <c r="FI33" s="145"/>
      <c r="FJ33" s="145"/>
      <c r="FK33" s="145"/>
      <c r="FL33" s="145"/>
      <c r="FM33" s="145"/>
      <c r="FN33" s="145"/>
      <c r="FO33" s="145"/>
      <c r="FP33" s="145"/>
      <c r="FQ33" s="145"/>
      <c r="FR33" s="145"/>
      <c r="FS33" s="145"/>
      <c r="FT33" s="145"/>
      <c r="FU33" s="145"/>
      <c r="FV33" s="145"/>
      <c r="FW33" s="145"/>
      <c r="FX33" s="145"/>
      <c r="FY33" s="145"/>
      <c r="FZ33" s="145"/>
      <c r="GA33" s="145"/>
      <c r="GB33" s="145"/>
      <c r="GC33" s="145"/>
      <c r="GD33" s="145"/>
      <c r="GE33" s="145"/>
      <c r="GF33" s="145"/>
      <c r="GG33" s="145"/>
      <c r="GH33" s="145"/>
      <c r="GI33" s="145"/>
      <c r="GJ33" s="145"/>
      <c r="GK33" s="145"/>
      <c r="GL33" s="145"/>
      <c r="GM33" s="145"/>
      <c r="GN33" s="145"/>
      <c r="GO33" s="145"/>
      <c r="GP33" s="145"/>
      <c r="GQ33" s="145"/>
      <c r="GR33" s="145"/>
      <c r="GS33" s="145"/>
      <c r="GT33" s="145"/>
      <c r="GU33" s="145"/>
      <c r="GV33" s="145"/>
      <c r="GW33" s="145"/>
      <c r="GX33" s="145"/>
      <c r="GY33" s="145"/>
      <c r="GZ33" s="145"/>
      <c r="HA33" s="145"/>
      <c r="HB33" s="145"/>
      <c r="HC33" s="145"/>
      <c r="HD33" s="145"/>
      <c r="HE33" s="145"/>
      <c r="HF33" s="145"/>
      <c r="HG33" s="145"/>
      <c r="HH33" s="145"/>
      <c r="HI33" s="145"/>
      <c r="HJ33" s="145"/>
      <c r="HK33" s="145"/>
      <c r="HL33" s="145"/>
      <c r="HM33" s="145"/>
      <c r="HN33" s="145"/>
      <c r="HO33" s="145"/>
      <c r="HP33" s="145"/>
      <c r="HQ33" s="145"/>
      <c r="HR33" s="145"/>
      <c r="HS33" s="145"/>
      <c r="HT33" s="145"/>
      <c r="HU33" s="145"/>
      <c r="HV33" s="145"/>
      <c r="HW33" s="145"/>
      <c r="HX33" s="145"/>
      <c r="HY33" s="145"/>
      <c r="HZ33" s="145"/>
      <c r="IA33" s="145"/>
      <c r="IB33" s="145"/>
      <c r="IC33" s="145"/>
      <c r="ID33" s="145"/>
      <c r="IE33" s="145"/>
      <c r="IF33" s="145"/>
      <c r="IG33" s="145"/>
      <c r="IH33" s="145"/>
      <c r="II33" s="145"/>
      <c r="IJ33" s="145"/>
      <c r="IK33" s="145"/>
      <c r="IL33" s="145"/>
      <c r="IM33" s="145"/>
      <c r="IN33" s="145"/>
      <c r="IO33" s="145"/>
      <c r="IP33" s="145"/>
      <c r="IQ33" s="145"/>
      <c r="IR33" s="145"/>
      <c r="IS33" s="145"/>
      <c r="IT33" s="145"/>
      <c r="IU33" s="145"/>
      <c r="IV33" s="145"/>
    </row>
    <row r="34" spans="14:256" ht="20.25">
      <c r="N34" s="145"/>
      <c r="O34" s="145"/>
      <c r="P34" s="146"/>
      <c r="Q34" s="146"/>
      <c r="R34" s="146"/>
      <c r="S34" s="146"/>
      <c r="T34" s="146"/>
      <c r="U34" s="146"/>
      <c r="V34" s="146"/>
      <c r="W34" s="146"/>
      <c r="X34" s="146"/>
      <c r="Y34" s="146"/>
      <c r="Z34" s="146"/>
      <c r="AA34" s="146"/>
      <c r="AB34" s="146"/>
      <c r="AC34" s="146"/>
      <c r="AD34" s="146"/>
      <c r="AE34" s="146"/>
      <c r="AF34" s="146"/>
      <c r="AG34" s="146"/>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A34" s="145"/>
      <c r="DB34" s="145"/>
      <c r="DC34" s="145"/>
      <c r="DD34" s="145"/>
      <c r="DE34" s="145"/>
      <c r="DF34" s="145"/>
      <c r="DG34" s="145"/>
      <c r="DH34" s="145"/>
      <c r="DI34" s="145"/>
      <c r="DJ34" s="145"/>
      <c r="DK34" s="145"/>
      <c r="DL34" s="145"/>
      <c r="DM34" s="145"/>
      <c r="DN34" s="145"/>
      <c r="DO34" s="145"/>
      <c r="DP34" s="145"/>
      <c r="DQ34" s="145"/>
      <c r="DR34" s="145"/>
      <c r="DS34" s="145"/>
      <c r="DT34" s="145"/>
      <c r="DU34" s="145"/>
      <c r="DV34" s="145"/>
      <c r="DW34" s="145"/>
      <c r="DX34" s="145"/>
      <c r="DY34" s="145"/>
      <c r="DZ34" s="145"/>
      <c r="EA34" s="145"/>
      <c r="EB34" s="145"/>
      <c r="EC34" s="145"/>
      <c r="ED34" s="145"/>
      <c r="EE34" s="145"/>
      <c r="EF34" s="145"/>
      <c r="EG34" s="145"/>
      <c r="EH34" s="145"/>
      <c r="EI34" s="145"/>
      <c r="EJ34" s="145"/>
      <c r="EK34" s="145"/>
      <c r="EL34" s="145"/>
      <c r="EM34" s="145"/>
      <c r="EN34" s="145"/>
      <c r="EO34" s="145"/>
      <c r="EP34" s="145"/>
      <c r="EQ34" s="145"/>
      <c r="ER34" s="145"/>
      <c r="ES34" s="145"/>
      <c r="ET34" s="145"/>
      <c r="EU34" s="145"/>
      <c r="EV34" s="145"/>
      <c r="EW34" s="145"/>
      <c r="EX34" s="145"/>
      <c r="EY34" s="145"/>
      <c r="EZ34" s="145"/>
      <c r="FA34" s="145"/>
      <c r="FB34" s="145"/>
      <c r="FC34" s="145"/>
      <c r="FD34" s="145"/>
      <c r="FE34" s="145"/>
      <c r="FF34" s="145"/>
      <c r="FG34" s="145"/>
      <c r="FH34" s="145"/>
      <c r="FI34" s="145"/>
      <c r="FJ34" s="145"/>
      <c r="FK34" s="145"/>
      <c r="FL34" s="145"/>
      <c r="FM34" s="145"/>
      <c r="FN34" s="145"/>
      <c r="FO34" s="145"/>
      <c r="FP34" s="145"/>
      <c r="FQ34" s="145"/>
      <c r="FR34" s="145"/>
      <c r="FS34" s="145"/>
      <c r="FT34" s="145"/>
      <c r="FU34" s="145"/>
      <c r="FV34" s="145"/>
      <c r="FW34" s="145"/>
      <c r="FX34" s="145"/>
      <c r="FY34" s="145"/>
      <c r="FZ34" s="145"/>
      <c r="GA34" s="145"/>
      <c r="GB34" s="145"/>
      <c r="GC34" s="145"/>
      <c r="GD34" s="145"/>
      <c r="GE34" s="145"/>
      <c r="GF34" s="145"/>
      <c r="GG34" s="145"/>
      <c r="GH34" s="145"/>
      <c r="GI34" s="145"/>
      <c r="GJ34" s="145"/>
      <c r="GK34" s="145"/>
      <c r="GL34" s="145"/>
      <c r="GM34" s="145"/>
      <c r="GN34" s="145"/>
      <c r="GO34" s="145"/>
      <c r="GP34" s="145"/>
      <c r="GQ34" s="145"/>
      <c r="GR34" s="145"/>
      <c r="GS34" s="145"/>
      <c r="GT34" s="145"/>
      <c r="GU34" s="145"/>
      <c r="GV34" s="145"/>
      <c r="GW34" s="145"/>
      <c r="GX34" s="145"/>
      <c r="GY34" s="145"/>
      <c r="GZ34" s="145"/>
      <c r="HA34" s="145"/>
      <c r="HB34" s="145"/>
      <c r="HC34" s="145"/>
      <c r="HD34" s="145"/>
      <c r="HE34" s="145"/>
      <c r="HF34" s="145"/>
      <c r="HG34" s="145"/>
      <c r="HH34" s="145"/>
      <c r="HI34" s="145"/>
      <c r="HJ34" s="145"/>
      <c r="HK34" s="145"/>
      <c r="HL34" s="145"/>
      <c r="HM34" s="145"/>
      <c r="HN34" s="145"/>
      <c r="HO34" s="145"/>
      <c r="HP34" s="145"/>
      <c r="HQ34" s="145"/>
      <c r="HR34" s="145"/>
      <c r="HS34" s="145"/>
      <c r="HT34" s="145"/>
      <c r="HU34" s="145"/>
      <c r="HV34" s="145"/>
      <c r="HW34" s="145"/>
      <c r="HX34" s="145"/>
      <c r="HY34" s="145"/>
      <c r="HZ34" s="145"/>
      <c r="IA34" s="145"/>
      <c r="IB34" s="145"/>
      <c r="IC34" s="145"/>
      <c r="ID34" s="145"/>
      <c r="IE34" s="145"/>
      <c r="IF34" s="145"/>
      <c r="IG34" s="145"/>
      <c r="IH34" s="145"/>
      <c r="II34" s="145"/>
      <c r="IJ34" s="145"/>
      <c r="IK34" s="145"/>
      <c r="IL34" s="145"/>
      <c r="IM34" s="145"/>
      <c r="IN34" s="145"/>
      <c r="IO34" s="145"/>
      <c r="IP34" s="145"/>
      <c r="IQ34" s="145"/>
      <c r="IR34" s="145"/>
      <c r="IS34" s="145"/>
      <c r="IT34" s="145"/>
      <c r="IU34" s="145"/>
      <c r="IV34" s="145"/>
    </row>
    <row r="35" spans="10:256" ht="31.5">
      <c r="J35" s="244"/>
      <c r="K35" s="244"/>
      <c r="N35" s="145"/>
      <c r="O35" s="145"/>
      <c r="P35" s="146"/>
      <c r="Q35" s="146"/>
      <c r="R35" s="146"/>
      <c r="S35" s="146"/>
      <c r="T35" s="146"/>
      <c r="U35" s="146"/>
      <c r="V35" s="146"/>
      <c r="W35" s="146"/>
      <c r="X35" s="146"/>
      <c r="Y35" s="146"/>
      <c r="Z35" s="146"/>
      <c r="AA35" s="146"/>
      <c r="AB35" s="146"/>
      <c r="AC35" s="146"/>
      <c r="AD35" s="146"/>
      <c r="AE35" s="146"/>
      <c r="AF35" s="146"/>
      <c r="AG35" s="146"/>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5"/>
      <c r="CL35" s="145"/>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5"/>
      <c r="DP35" s="145"/>
      <c r="DQ35" s="145"/>
      <c r="DR35" s="145"/>
      <c r="DS35" s="145"/>
      <c r="DT35" s="145"/>
      <c r="DU35" s="145"/>
      <c r="DV35" s="145"/>
      <c r="DW35" s="145"/>
      <c r="DX35" s="145"/>
      <c r="DY35" s="145"/>
      <c r="DZ35" s="145"/>
      <c r="EA35" s="145"/>
      <c r="EB35" s="145"/>
      <c r="EC35" s="145"/>
      <c r="ED35" s="145"/>
      <c r="EE35" s="145"/>
      <c r="EF35" s="145"/>
      <c r="EG35" s="145"/>
      <c r="EH35" s="145"/>
      <c r="EI35" s="145"/>
      <c r="EJ35" s="145"/>
      <c r="EK35" s="145"/>
      <c r="EL35" s="145"/>
      <c r="EM35" s="145"/>
      <c r="EN35" s="145"/>
      <c r="EO35" s="145"/>
      <c r="EP35" s="145"/>
      <c r="EQ35" s="145"/>
      <c r="ER35" s="145"/>
      <c r="ES35" s="145"/>
      <c r="ET35" s="145"/>
      <c r="EU35" s="145"/>
      <c r="EV35" s="145"/>
      <c r="EW35" s="145"/>
      <c r="EX35" s="145"/>
      <c r="EY35" s="145"/>
      <c r="EZ35" s="145"/>
      <c r="FA35" s="145"/>
      <c r="FB35" s="145"/>
      <c r="FC35" s="145"/>
      <c r="FD35" s="145"/>
      <c r="FE35" s="145"/>
      <c r="FF35" s="145"/>
      <c r="FG35" s="145"/>
      <c r="FH35" s="145"/>
      <c r="FI35" s="145"/>
      <c r="FJ35" s="145"/>
      <c r="FK35" s="145"/>
      <c r="FL35" s="145"/>
      <c r="FM35" s="145"/>
      <c r="FN35" s="145"/>
      <c r="FO35" s="145"/>
      <c r="FP35" s="145"/>
      <c r="FQ35" s="145"/>
      <c r="FR35" s="145"/>
      <c r="FS35" s="145"/>
      <c r="FT35" s="145"/>
      <c r="FU35" s="145"/>
      <c r="FV35" s="145"/>
      <c r="FW35" s="145"/>
      <c r="FX35" s="145"/>
      <c r="FY35" s="145"/>
      <c r="FZ35" s="145"/>
      <c r="GA35" s="145"/>
      <c r="GB35" s="145"/>
      <c r="GC35" s="145"/>
      <c r="GD35" s="145"/>
      <c r="GE35" s="145"/>
      <c r="GF35" s="145"/>
      <c r="GG35" s="145"/>
      <c r="GH35" s="145"/>
      <c r="GI35" s="145"/>
      <c r="GJ35" s="145"/>
      <c r="GK35" s="145"/>
      <c r="GL35" s="145"/>
      <c r="GM35" s="145"/>
      <c r="GN35" s="145"/>
      <c r="GO35" s="145"/>
      <c r="GP35" s="145"/>
      <c r="GQ35" s="145"/>
      <c r="GR35" s="145"/>
      <c r="GS35" s="145"/>
      <c r="GT35" s="145"/>
      <c r="GU35" s="145"/>
      <c r="GV35" s="145"/>
      <c r="GW35" s="145"/>
      <c r="GX35" s="145"/>
      <c r="GY35" s="145"/>
      <c r="GZ35" s="145"/>
      <c r="HA35" s="145"/>
      <c r="HB35" s="145"/>
      <c r="HC35" s="145"/>
      <c r="HD35" s="145"/>
      <c r="HE35" s="145"/>
      <c r="HF35" s="145"/>
      <c r="HG35" s="145"/>
      <c r="HH35" s="145"/>
      <c r="HI35" s="145"/>
      <c r="HJ35" s="145"/>
      <c r="HK35" s="145"/>
      <c r="HL35" s="145"/>
      <c r="HM35" s="145"/>
      <c r="HN35" s="145"/>
      <c r="HO35" s="145"/>
      <c r="HP35" s="145"/>
      <c r="HQ35" s="145"/>
      <c r="HR35" s="145"/>
      <c r="HS35" s="145"/>
      <c r="HT35" s="145"/>
      <c r="HU35" s="145"/>
      <c r="HV35" s="145"/>
      <c r="HW35" s="145"/>
      <c r="HX35" s="145"/>
      <c r="HY35" s="145"/>
      <c r="HZ35" s="145"/>
      <c r="IA35" s="145"/>
      <c r="IB35" s="145"/>
      <c r="IC35" s="145"/>
      <c r="ID35" s="145"/>
      <c r="IE35" s="145"/>
      <c r="IF35" s="145"/>
      <c r="IG35" s="145"/>
      <c r="IH35" s="145"/>
      <c r="II35" s="145"/>
      <c r="IJ35" s="145"/>
      <c r="IK35" s="145"/>
      <c r="IL35" s="145"/>
      <c r="IM35" s="145"/>
      <c r="IN35" s="145"/>
      <c r="IO35" s="145"/>
      <c r="IP35" s="145"/>
      <c r="IQ35" s="145"/>
      <c r="IR35" s="145"/>
      <c r="IS35" s="145"/>
      <c r="IT35" s="145"/>
      <c r="IU35" s="145"/>
      <c r="IV35" s="145"/>
    </row>
    <row r="36" spans="10:256" ht="31.5">
      <c r="J36" s="244"/>
      <c r="K36" s="244"/>
      <c r="N36" s="145"/>
      <c r="O36" s="145"/>
      <c r="P36" s="146"/>
      <c r="Q36" s="146"/>
      <c r="R36" s="146"/>
      <c r="S36" s="146"/>
      <c r="T36" s="146"/>
      <c r="U36" s="146"/>
      <c r="V36" s="146"/>
      <c r="W36" s="146"/>
      <c r="X36" s="146"/>
      <c r="Y36" s="146"/>
      <c r="Z36" s="146"/>
      <c r="AA36" s="146"/>
      <c r="AB36" s="146"/>
      <c r="AC36" s="146"/>
      <c r="AD36" s="146"/>
      <c r="AE36" s="146"/>
      <c r="AF36" s="146"/>
      <c r="AG36" s="146"/>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5"/>
      <c r="CL36" s="145"/>
      <c r="CM36" s="145"/>
      <c r="CN36" s="145"/>
      <c r="CO36" s="145"/>
      <c r="CP36" s="145"/>
      <c r="CQ36" s="145"/>
      <c r="CR36" s="145"/>
      <c r="CS36" s="145"/>
      <c r="CT36" s="145"/>
      <c r="CU36" s="145"/>
      <c r="CV36" s="145"/>
      <c r="CW36" s="145"/>
      <c r="CX36" s="145"/>
      <c r="CY36" s="145"/>
      <c r="CZ36" s="145"/>
      <c r="DA36" s="145"/>
      <c r="DB36" s="145"/>
      <c r="DC36" s="145"/>
      <c r="DD36" s="145"/>
      <c r="DE36" s="145"/>
      <c r="DF36" s="145"/>
      <c r="DG36" s="145"/>
      <c r="DH36" s="145"/>
      <c r="DI36" s="145"/>
      <c r="DJ36" s="145"/>
      <c r="DK36" s="145"/>
      <c r="DL36" s="145"/>
      <c r="DM36" s="145"/>
      <c r="DN36" s="145"/>
      <c r="DO36" s="145"/>
      <c r="DP36" s="145"/>
      <c r="DQ36" s="145"/>
      <c r="DR36" s="145"/>
      <c r="DS36" s="145"/>
      <c r="DT36" s="145"/>
      <c r="DU36" s="145"/>
      <c r="DV36" s="145"/>
      <c r="DW36" s="145"/>
      <c r="DX36" s="145"/>
      <c r="DY36" s="145"/>
      <c r="DZ36" s="145"/>
      <c r="EA36" s="145"/>
      <c r="EB36" s="145"/>
      <c r="EC36" s="145"/>
      <c r="ED36" s="145"/>
      <c r="EE36" s="145"/>
      <c r="EF36" s="145"/>
      <c r="EG36" s="145"/>
      <c r="EH36" s="145"/>
      <c r="EI36" s="145"/>
      <c r="EJ36" s="145"/>
      <c r="EK36" s="145"/>
      <c r="EL36" s="145"/>
      <c r="EM36" s="145"/>
      <c r="EN36" s="145"/>
      <c r="EO36" s="145"/>
      <c r="EP36" s="145"/>
      <c r="EQ36" s="145"/>
      <c r="ER36" s="145"/>
      <c r="ES36" s="145"/>
      <c r="ET36" s="145"/>
      <c r="EU36" s="145"/>
      <c r="EV36" s="145"/>
      <c r="EW36" s="145"/>
      <c r="EX36" s="145"/>
      <c r="EY36" s="145"/>
      <c r="EZ36" s="145"/>
      <c r="FA36" s="145"/>
      <c r="FB36" s="145"/>
      <c r="FC36" s="145"/>
      <c r="FD36" s="145"/>
      <c r="FE36" s="145"/>
      <c r="FF36" s="145"/>
      <c r="FG36" s="145"/>
      <c r="FH36" s="145"/>
      <c r="FI36" s="145"/>
      <c r="FJ36" s="145"/>
      <c r="FK36" s="145"/>
      <c r="FL36" s="145"/>
      <c r="FM36" s="145"/>
      <c r="FN36" s="145"/>
      <c r="FO36" s="145"/>
      <c r="FP36" s="145"/>
      <c r="FQ36" s="145"/>
      <c r="FR36" s="145"/>
      <c r="FS36" s="145"/>
      <c r="FT36" s="145"/>
      <c r="FU36" s="145"/>
      <c r="FV36" s="145"/>
      <c r="FW36" s="145"/>
      <c r="FX36" s="145"/>
      <c r="FY36" s="145"/>
      <c r="FZ36" s="145"/>
      <c r="GA36" s="145"/>
      <c r="GB36" s="145"/>
      <c r="GC36" s="145"/>
      <c r="GD36" s="145"/>
      <c r="GE36" s="145"/>
      <c r="GF36" s="145"/>
      <c r="GG36" s="145"/>
      <c r="GH36" s="145"/>
      <c r="GI36" s="145"/>
      <c r="GJ36" s="145"/>
      <c r="GK36" s="145"/>
      <c r="GL36" s="145"/>
      <c r="GM36" s="145"/>
      <c r="GN36" s="145"/>
      <c r="GO36" s="145"/>
      <c r="GP36" s="145"/>
      <c r="GQ36" s="145"/>
      <c r="GR36" s="145"/>
      <c r="GS36" s="145"/>
      <c r="GT36" s="145"/>
      <c r="GU36" s="145"/>
      <c r="GV36" s="145"/>
      <c r="GW36" s="145"/>
      <c r="GX36" s="145"/>
      <c r="GY36" s="145"/>
      <c r="GZ36" s="145"/>
      <c r="HA36" s="145"/>
      <c r="HB36" s="145"/>
      <c r="HC36" s="145"/>
      <c r="HD36" s="145"/>
      <c r="HE36" s="145"/>
      <c r="HF36" s="145"/>
      <c r="HG36" s="145"/>
      <c r="HH36" s="145"/>
      <c r="HI36" s="145"/>
      <c r="HJ36" s="145"/>
      <c r="HK36" s="145"/>
      <c r="HL36" s="145"/>
      <c r="HM36" s="145"/>
      <c r="HN36" s="145"/>
      <c r="HO36" s="145"/>
      <c r="HP36" s="145"/>
      <c r="HQ36" s="145"/>
      <c r="HR36" s="145"/>
      <c r="HS36" s="145"/>
      <c r="HT36" s="145"/>
      <c r="HU36" s="145"/>
      <c r="HV36" s="145"/>
      <c r="HW36" s="145"/>
      <c r="HX36" s="145"/>
      <c r="HY36" s="145"/>
      <c r="HZ36" s="145"/>
      <c r="IA36" s="145"/>
      <c r="IB36" s="145"/>
      <c r="IC36" s="145"/>
      <c r="ID36" s="145"/>
      <c r="IE36" s="145"/>
      <c r="IF36" s="145"/>
      <c r="IG36" s="145"/>
      <c r="IH36" s="145"/>
      <c r="II36" s="145"/>
      <c r="IJ36" s="145"/>
      <c r="IK36" s="145"/>
      <c r="IL36" s="145"/>
      <c r="IM36" s="145"/>
      <c r="IN36" s="145"/>
      <c r="IO36" s="145"/>
      <c r="IP36" s="145"/>
      <c r="IQ36" s="145"/>
      <c r="IR36" s="145"/>
      <c r="IS36" s="145"/>
      <c r="IT36" s="145"/>
      <c r="IU36" s="145"/>
      <c r="IV36" s="145"/>
    </row>
    <row r="37" spans="10:256" ht="31.5">
      <c r="J37" s="244"/>
      <c r="K37" s="244"/>
      <c r="N37" s="145"/>
      <c r="O37" s="145"/>
      <c r="P37" s="146"/>
      <c r="Q37" s="146"/>
      <c r="R37" s="146"/>
      <c r="S37" s="146"/>
      <c r="T37" s="146"/>
      <c r="U37" s="146"/>
      <c r="V37" s="146"/>
      <c r="W37" s="146"/>
      <c r="X37" s="146"/>
      <c r="Y37" s="146"/>
      <c r="Z37" s="146"/>
      <c r="AA37" s="146"/>
      <c r="AB37" s="146"/>
      <c r="AC37" s="146"/>
      <c r="AD37" s="146"/>
      <c r="AE37" s="146"/>
      <c r="AF37" s="146"/>
      <c r="AG37" s="146"/>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145"/>
      <c r="CI37" s="145"/>
      <c r="CJ37" s="145"/>
      <c r="CK37" s="145"/>
      <c r="CL37" s="145"/>
      <c r="CM37" s="145"/>
      <c r="CN37" s="145"/>
      <c r="CO37" s="145"/>
      <c r="CP37" s="145"/>
      <c r="CQ37" s="145"/>
      <c r="CR37" s="145"/>
      <c r="CS37" s="145"/>
      <c r="CT37" s="145"/>
      <c r="CU37" s="145"/>
      <c r="CV37" s="145"/>
      <c r="CW37" s="145"/>
      <c r="CX37" s="145"/>
      <c r="CY37" s="145"/>
      <c r="CZ37" s="145"/>
      <c r="DA37" s="145"/>
      <c r="DB37" s="145"/>
      <c r="DC37" s="145"/>
      <c r="DD37" s="145"/>
      <c r="DE37" s="145"/>
      <c r="DF37" s="145"/>
      <c r="DG37" s="145"/>
      <c r="DH37" s="145"/>
      <c r="DI37" s="145"/>
      <c r="DJ37" s="145"/>
      <c r="DK37" s="145"/>
      <c r="DL37" s="145"/>
      <c r="DM37" s="145"/>
      <c r="DN37" s="145"/>
      <c r="DO37" s="145"/>
      <c r="DP37" s="145"/>
      <c r="DQ37" s="145"/>
      <c r="DR37" s="145"/>
      <c r="DS37" s="145"/>
      <c r="DT37" s="145"/>
      <c r="DU37" s="145"/>
      <c r="DV37" s="145"/>
      <c r="DW37" s="145"/>
      <c r="DX37" s="145"/>
      <c r="DY37" s="145"/>
      <c r="DZ37" s="145"/>
      <c r="EA37" s="145"/>
      <c r="EB37" s="145"/>
      <c r="EC37" s="145"/>
      <c r="ED37" s="145"/>
      <c r="EE37" s="145"/>
      <c r="EF37" s="145"/>
      <c r="EG37" s="145"/>
      <c r="EH37" s="145"/>
      <c r="EI37" s="145"/>
      <c r="EJ37" s="145"/>
      <c r="EK37" s="145"/>
      <c r="EL37" s="145"/>
      <c r="EM37" s="145"/>
      <c r="EN37" s="145"/>
      <c r="EO37" s="145"/>
      <c r="EP37" s="145"/>
      <c r="EQ37" s="145"/>
      <c r="ER37" s="145"/>
      <c r="ES37" s="145"/>
      <c r="ET37" s="145"/>
      <c r="EU37" s="145"/>
      <c r="EV37" s="145"/>
      <c r="EW37" s="145"/>
      <c r="EX37" s="145"/>
      <c r="EY37" s="145"/>
      <c r="EZ37" s="145"/>
      <c r="FA37" s="145"/>
      <c r="FB37" s="145"/>
      <c r="FC37" s="145"/>
      <c r="FD37" s="145"/>
      <c r="FE37" s="145"/>
      <c r="FF37" s="145"/>
      <c r="FG37" s="145"/>
      <c r="FH37" s="145"/>
      <c r="FI37" s="145"/>
      <c r="FJ37" s="145"/>
      <c r="FK37" s="145"/>
      <c r="FL37" s="145"/>
      <c r="FM37" s="145"/>
      <c r="FN37" s="145"/>
      <c r="FO37" s="145"/>
      <c r="FP37" s="145"/>
      <c r="FQ37" s="145"/>
      <c r="FR37" s="145"/>
      <c r="FS37" s="145"/>
      <c r="FT37" s="145"/>
      <c r="FU37" s="145"/>
      <c r="FV37" s="145"/>
      <c r="FW37" s="145"/>
      <c r="FX37" s="145"/>
      <c r="FY37" s="145"/>
      <c r="FZ37" s="145"/>
      <c r="GA37" s="145"/>
      <c r="GB37" s="145"/>
      <c r="GC37" s="145"/>
      <c r="GD37" s="145"/>
      <c r="GE37" s="145"/>
      <c r="GF37" s="145"/>
      <c r="GG37" s="145"/>
      <c r="GH37" s="145"/>
      <c r="GI37" s="145"/>
      <c r="GJ37" s="145"/>
      <c r="GK37" s="145"/>
      <c r="GL37" s="145"/>
      <c r="GM37" s="145"/>
      <c r="GN37" s="145"/>
      <c r="GO37" s="145"/>
      <c r="GP37" s="145"/>
      <c r="GQ37" s="145"/>
      <c r="GR37" s="145"/>
      <c r="GS37" s="145"/>
      <c r="GT37" s="145"/>
      <c r="GU37" s="145"/>
      <c r="GV37" s="145"/>
      <c r="GW37" s="145"/>
      <c r="GX37" s="145"/>
      <c r="GY37" s="145"/>
      <c r="GZ37" s="145"/>
      <c r="HA37" s="145"/>
      <c r="HB37" s="145"/>
      <c r="HC37" s="145"/>
      <c r="HD37" s="145"/>
      <c r="HE37" s="145"/>
      <c r="HF37" s="145"/>
      <c r="HG37" s="145"/>
      <c r="HH37" s="145"/>
      <c r="HI37" s="145"/>
      <c r="HJ37" s="145"/>
      <c r="HK37" s="145"/>
      <c r="HL37" s="145"/>
      <c r="HM37" s="145"/>
      <c r="HN37" s="145"/>
      <c r="HO37" s="145"/>
      <c r="HP37" s="145"/>
      <c r="HQ37" s="145"/>
      <c r="HR37" s="145"/>
      <c r="HS37" s="145"/>
      <c r="HT37" s="145"/>
      <c r="HU37" s="145"/>
      <c r="HV37" s="145"/>
      <c r="HW37" s="145"/>
      <c r="HX37" s="145"/>
      <c r="HY37" s="145"/>
      <c r="HZ37" s="145"/>
      <c r="IA37" s="145"/>
      <c r="IB37" s="145"/>
      <c r="IC37" s="145"/>
      <c r="ID37" s="145"/>
      <c r="IE37" s="145"/>
      <c r="IF37" s="145"/>
      <c r="IG37" s="145"/>
      <c r="IH37" s="145"/>
      <c r="II37" s="145"/>
      <c r="IJ37" s="145"/>
      <c r="IK37" s="145"/>
      <c r="IL37" s="145"/>
      <c r="IM37" s="145"/>
      <c r="IN37" s="145"/>
      <c r="IO37" s="145"/>
      <c r="IP37" s="145"/>
      <c r="IQ37" s="145"/>
      <c r="IR37" s="145"/>
      <c r="IS37" s="145"/>
      <c r="IT37" s="145"/>
      <c r="IU37" s="145"/>
      <c r="IV37" s="145"/>
    </row>
    <row r="38" spans="10:256" ht="31.5">
      <c r="J38" s="244"/>
      <c r="K38" s="244"/>
      <c r="N38" s="145"/>
      <c r="O38" s="145"/>
      <c r="P38" s="146"/>
      <c r="Q38" s="146"/>
      <c r="R38" s="146"/>
      <c r="S38" s="146"/>
      <c r="T38" s="146"/>
      <c r="U38" s="146"/>
      <c r="V38" s="146"/>
      <c r="W38" s="146"/>
      <c r="X38" s="146"/>
      <c r="Y38" s="146"/>
      <c r="Z38" s="146"/>
      <c r="AA38" s="146"/>
      <c r="AB38" s="146"/>
      <c r="AC38" s="146"/>
      <c r="AD38" s="146"/>
      <c r="AE38" s="146"/>
      <c r="AF38" s="146"/>
      <c r="AG38" s="146"/>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5"/>
      <c r="DR38" s="145"/>
      <c r="DS38" s="145"/>
      <c r="DT38" s="145"/>
      <c r="DU38" s="145"/>
      <c r="DV38" s="145"/>
      <c r="DW38" s="145"/>
      <c r="DX38" s="145"/>
      <c r="DY38" s="145"/>
      <c r="DZ38" s="145"/>
      <c r="EA38" s="145"/>
      <c r="EB38" s="145"/>
      <c r="EC38" s="145"/>
      <c r="ED38" s="145"/>
      <c r="EE38" s="145"/>
      <c r="EF38" s="145"/>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5"/>
      <c r="FF38" s="145"/>
      <c r="FG38" s="145"/>
      <c r="FH38" s="145"/>
      <c r="FI38" s="145"/>
      <c r="FJ38" s="145"/>
      <c r="FK38" s="145"/>
      <c r="FL38" s="145"/>
      <c r="FM38" s="145"/>
      <c r="FN38" s="145"/>
      <c r="FO38" s="145"/>
      <c r="FP38" s="145"/>
      <c r="FQ38" s="145"/>
      <c r="FR38" s="145"/>
      <c r="FS38" s="145"/>
      <c r="FT38" s="145"/>
      <c r="FU38" s="145"/>
      <c r="FV38" s="145"/>
      <c r="FW38" s="145"/>
      <c r="FX38" s="145"/>
      <c r="FY38" s="145"/>
      <c r="FZ38" s="145"/>
      <c r="GA38" s="145"/>
      <c r="GB38" s="145"/>
      <c r="GC38" s="145"/>
      <c r="GD38" s="145"/>
      <c r="GE38" s="145"/>
      <c r="GF38" s="145"/>
      <c r="GG38" s="145"/>
      <c r="GH38" s="145"/>
      <c r="GI38" s="145"/>
      <c r="GJ38" s="145"/>
      <c r="GK38" s="145"/>
      <c r="GL38" s="145"/>
      <c r="GM38" s="145"/>
      <c r="GN38" s="145"/>
      <c r="GO38" s="145"/>
      <c r="GP38" s="145"/>
      <c r="GQ38" s="145"/>
      <c r="GR38" s="145"/>
      <c r="GS38" s="145"/>
      <c r="GT38" s="145"/>
      <c r="GU38" s="145"/>
      <c r="GV38" s="145"/>
      <c r="GW38" s="145"/>
      <c r="GX38" s="145"/>
      <c r="GY38" s="145"/>
      <c r="GZ38" s="145"/>
      <c r="HA38" s="145"/>
      <c r="HB38" s="145"/>
      <c r="HC38" s="145"/>
      <c r="HD38" s="145"/>
      <c r="HE38" s="145"/>
      <c r="HF38" s="145"/>
      <c r="HG38" s="145"/>
      <c r="HH38" s="145"/>
      <c r="HI38" s="145"/>
      <c r="HJ38" s="145"/>
      <c r="HK38" s="145"/>
      <c r="HL38" s="145"/>
      <c r="HM38" s="145"/>
      <c r="HN38" s="145"/>
      <c r="HO38" s="145"/>
      <c r="HP38" s="145"/>
      <c r="HQ38" s="145"/>
      <c r="HR38" s="145"/>
      <c r="HS38" s="145"/>
      <c r="HT38" s="145"/>
      <c r="HU38" s="145"/>
      <c r="HV38" s="145"/>
      <c r="HW38" s="145"/>
      <c r="HX38" s="145"/>
      <c r="HY38" s="145"/>
      <c r="HZ38" s="145"/>
      <c r="IA38" s="145"/>
      <c r="IB38" s="145"/>
      <c r="IC38" s="145"/>
      <c r="ID38" s="145"/>
      <c r="IE38" s="145"/>
      <c r="IF38" s="145"/>
      <c r="IG38" s="145"/>
      <c r="IH38" s="145"/>
      <c r="II38" s="145"/>
      <c r="IJ38" s="145"/>
      <c r="IK38" s="145"/>
      <c r="IL38" s="145"/>
      <c r="IM38" s="145"/>
      <c r="IN38" s="145"/>
      <c r="IO38" s="145"/>
      <c r="IP38" s="145"/>
      <c r="IQ38" s="145"/>
      <c r="IR38" s="145"/>
      <c r="IS38" s="145"/>
      <c r="IT38" s="145"/>
      <c r="IU38" s="145"/>
      <c r="IV38" s="145"/>
    </row>
    <row r="39" spans="10:256" ht="30">
      <c r="J39" s="244"/>
      <c r="K39" s="244"/>
      <c r="N39" s="145"/>
      <c r="O39" s="145"/>
      <c r="P39" s="146"/>
      <c r="Q39" s="146"/>
      <c r="R39" s="146"/>
      <c r="S39" s="146"/>
      <c r="T39" s="146"/>
      <c r="U39" s="146"/>
      <c r="V39" s="146"/>
      <c r="W39" s="146"/>
      <c r="X39" s="146"/>
      <c r="Y39" s="146"/>
      <c r="Z39" s="146"/>
      <c r="AA39" s="146"/>
      <c r="AB39" s="146"/>
      <c r="AC39" s="146"/>
      <c r="AD39" s="146"/>
      <c r="AE39" s="146"/>
      <c r="AF39" s="146"/>
      <c r="AG39" s="146"/>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5"/>
      <c r="CD39" s="145"/>
      <c r="CE39" s="145"/>
      <c r="CF39" s="145"/>
      <c r="CG39" s="145"/>
      <c r="CH39" s="145"/>
      <c r="CI39" s="145"/>
      <c r="CJ39" s="145"/>
      <c r="CK39" s="145"/>
      <c r="CL39" s="145"/>
      <c r="CM39" s="145"/>
      <c r="CN39" s="145"/>
      <c r="CO39" s="145"/>
      <c r="CP39" s="145"/>
      <c r="CQ39" s="145"/>
      <c r="CR39" s="145"/>
      <c r="CS39" s="145"/>
      <c r="CT39" s="145"/>
      <c r="CU39" s="145"/>
      <c r="CV39" s="145"/>
      <c r="CW39" s="145"/>
      <c r="CX39" s="145"/>
      <c r="CY39" s="145"/>
      <c r="CZ39" s="145"/>
      <c r="DA39" s="145"/>
      <c r="DB39" s="145"/>
      <c r="DC39" s="145"/>
      <c r="DD39" s="145"/>
      <c r="DE39" s="145"/>
      <c r="DF39" s="145"/>
      <c r="DG39" s="145"/>
      <c r="DH39" s="145"/>
      <c r="DI39" s="145"/>
      <c r="DJ39" s="145"/>
      <c r="DK39" s="145"/>
      <c r="DL39" s="145"/>
      <c r="DM39" s="145"/>
      <c r="DN39" s="145"/>
      <c r="DO39" s="145"/>
      <c r="DP39" s="145"/>
      <c r="DQ39" s="145"/>
      <c r="DR39" s="145"/>
      <c r="DS39" s="145"/>
      <c r="DT39" s="145"/>
      <c r="DU39" s="145"/>
      <c r="DV39" s="145"/>
      <c r="DW39" s="145"/>
      <c r="DX39" s="145"/>
      <c r="DY39" s="145"/>
      <c r="DZ39" s="145"/>
      <c r="EA39" s="145"/>
      <c r="EB39" s="145"/>
      <c r="EC39" s="145"/>
      <c r="ED39" s="145"/>
      <c r="EE39" s="145"/>
      <c r="EF39" s="145"/>
      <c r="EG39" s="145"/>
      <c r="EH39" s="145"/>
      <c r="EI39" s="145"/>
      <c r="EJ39" s="145"/>
      <c r="EK39" s="145"/>
      <c r="EL39" s="145"/>
      <c r="EM39" s="145"/>
      <c r="EN39" s="145"/>
      <c r="EO39" s="145"/>
      <c r="EP39" s="145"/>
      <c r="EQ39" s="145"/>
      <c r="ER39" s="145"/>
      <c r="ES39" s="145"/>
      <c r="ET39" s="145"/>
      <c r="EU39" s="145"/>
      <c r="EV39" s="145"/>
      <c r="EW39" s="145"/>
      <c r="EX39" s="145"/>
      <c r="EY39" s="145"/>
      <c r="EZ39" s="145"/>
      <c r="FA39" s="145"/>
      <c r="FB39" s="145"/>
      <c r="FC39" s="145"/>
      <c r="FD39" s="145"/>
      <c r="FE39" s="145"/>
      <c r="FF39" s="145"/>
      <c r="FG39" s="145"/>
      <c r="FH39" s="145"/>
      <c r="FI39" s="145"/>
      <c r="FJ39" s="145"/>
      <c r="FK39" s="145"/>
      <c r="FL39" s="145"/>
      <c r="FM39" s="145"/>
      <c r="FN39" s="145"/>
      <c r="FO39" s="145"/>
      <c r="FP39" s="145"/>
      <c r="FQ39" s="145"/>
      <c r="FR39" s="145"/>
      <c r="FS39" s="145"/>
      <c r="FT39" s="145"/>
      <c r="FU39" s="145"/>
      <c r="FV39" s="145"/>
      <c r="FW39" s="145"/>
      <c r="FX39" s="145"/>
      <c r="FY39" s="145"/>
      <c r="FZ39" s="145"/>
      <c r="GA39" s="145"/>
      <c r="GB39" s="145"/>
      <c r="GC39" s="145"/>
      <c r="GD39" s="145"/>
      <c r="GE39" s="145"/>
      <c r="GF39" s="145"/>
      <c r="GG39" s="145"/>
      <c r="GH39" s="145"/>
      <c r="GI39" s="145"/>
      <c r="GJ39" s="145"/>
      <c r="GK39" s="145"/>
      <c r="GL39" s="145"/>
      <c r="GM39" s="145"/>
      <c r="GN39" s="145"/>
      <c r="GO39" s="145"/>
      <c r="GP39" s="145"/>
      <c r="GQ39" s="145"/>
      <c r="GR39" s="145"/>
      <c r="GS39" s="145"/>
      <c r="GT39" s="145"/>
      <c r="GU39" s="145"/>
      <c r="GV39" s="145"/>
      <c r="GW39" s="145"/>
      <c r="GX39" s="145"/>
      <c r="GY39" s="145"/>
      <c r="GZ39" s="145"/>
      <c r="HA39" s="145"/>
      <c r="HB39" s="145"/>
      <c r="HC39" s="145"/>
      <c r="HD39" s="145"/>
      <c r="HE39" s="145"/>
      <c r="HF39" s="145"/>
      <c r="HG39" s="145"/>
      <c r="HH39" s="145"/>
      <c r="HI39" s="145"/>
      <c r="HJ39" s="145"/>
      <c r="HK39" s="145"/>
      <c r="HL39" s="145"/>
      <c r="HM39" s="145"/>
      <c r="HN39" s="145"/>
      <c r="HO39" s="145"/>
      <c r="HP39" s="145"/>
      <c r="HQ39" s="145"/>
      <c r="HR39" s="145"/>
      <c r="HS39" s="145"/>
      <c r="HT39" s="145"/>
      <c r="HU39" s="145"/>
      <c r="HV39" s="145"/>
      <c r="HW39" s="145"/>
      <c r="HX39" s="145"/>
      <c r="HY39" s="145"/>
      <c r="HZ39" s="145"/>
      <c r="IA39" s="145"/>
      <c r="IB39" s="145"/>
      <c r="IC39" s="145"/>
      <c r="ID39" s="145"/>
      <c r="IE39" s="145"/>
      <c r="IF39" s="145"/>
      <c r="IG39" s="145"/>
      <c r="IH39" s="145"/>
      <c r="II39" s="145"/>
      <c r="IJ39" s="145"/>
      <c r="IK39" s="145"/>
      <c r="IL39" s="145"/>
      <c r="IM39" s="145"/>
      <c r="IN39" s="145"/>
      <c r="IO39" s="145"/>
      <c r="IP39" s="145"/>
      <c r="IQ39" s="145"/>
      <c r="IR39" s="145"/>
      <c r="IS39" s="145"/>
      <c r="IT39" s="145"/>
      <c r="IU39" s="145"/>
      <c r="IV39" s="145"/>
    </row>
    <row r="40" spans="10:256" ht="30">
      <c r="J40" s="244"/>
      <c r="K40" s="244"/>
      <c r="N40" s="145"/>
      <c r="O40" s="145"/>
      <c r="P40" s="146"/>
      <c r="Q40" s="146"/>
      <c r="R40" s="146"/>
      <c r="S40" s="146"/>
      <c r="T40" s="146"/>
      <c r="U40" s="146"/>
      <c r="V40" s="146"/>
      <c r="W40" s="146"/>
      <c r="X40" s="146"/>
      <c r="Y40" s="146"/>
      <c r="Z40" s="146"/>
      <c r="AA40" s="146"/>
      <c r="AB40" s="146"/>
      <c r="AC40" s="146"/>
      <c r="AD40" s="146"/>
      <c r="AE40" s="146"/>
      <c r="AF40" s="146"/>
      <c r="AG40" s="146"/>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45"/>
      <c r="CM40" s="145"/>
      <c r="CN40" s="145"/>
      <c r="CO40" s="145"/>
      <c r="CP40" s="145"/>
      <c r="CQ40" s="145"/>
      <c r="CR40" s="145"/>
      <c r="CS40" s="145"/>
      <c r="CT40" s="145"/>
      <c r="CU40" s="145"/>
      <c r="CV40" s="145"/>
      <c r="CW40" s="145"/>
      <c r="CX40" s="145"/>
      <c r="CY40" s="145"/>
      <c r="CZ40" s="145"/>
      <c r="DA40" s="145"/>
      <c r="DB40" s="145"/>
      <c r="DC40" s="145"/>
      <c r="DD40" s="145"/>
      <c r="DE40" s="145"/>
      <c r="DF40" s="145"/>
      <c r="DG40" s="145"/>
      <c r="DH40" s="145"/>
      <c r="DI40" s="145"/>
      <c r="DJ40" s="145"/>
      <c r="DK40" s="145"/>
      <c r="DL40" s="145"/>
      <c r="DM40" s="145"/>
      <c r="DN40" s="145"/>
      <c r="DO40" s="145"/>
      <c r="DP40" s="145"/>
      <c r="DQ40" s="145"/>
      <c r="DR40" s="145"/>
      <c r="DS40" s="145"/>
      <c r="DT40" s="145"/>
      <c r="DU40" s="145"/>
      <c r="DV40" s="145"/>
      <c r="DW40" s="145"/>
      <c r="DX40" s="145"/>
      <c r="DY40" s="145"/>
      <c r="DZ40" s="145"/>
      <c r="EA40" s="145"/>
      <c r="EB40" s="145"/>
      <c r="EC40" s="145"/>
      <c r="ED40" s="145"/>
      <c r="EE40" s="145"/>
      <c r="EF40" s="145"/>
      <c r="EG40" s="145"/>
      <c r="EH40" s="145"/>
      <c r="EI40" s="145"/>
      <c r="EJ40" s="145"/>
      <c r="EK40" s="145"/>
      <c r="EL40" s="145"/>
      <c r="EM40" s="145"/>
      <c r="EN40" s="145"/>
      <c r="EO40" s="145"/>
      <c r="EP40" s="145"/>
      <c r="EQ40" s="145"/>
      <c r="ER40" s="145"/>
      <c r="ES40" s="145"/>
      <c r="ET40" s="145"/>
      <c r="EU40" s="145"/>
      <c r="EV40" s="145"/>
      <c r="EW40" s="145"/>
      <c r="EX40" s="145"/>
      <c r="EY40" s="145"/>
      <c r="EZ40" s="145"/>
      <c r="FA40" s="145"/>
      <c r="FB40" s="145"/>
      <c r="FC40" s="145"/>
      <c r="FD40" s="145"/>
      <c r="FE40" s="145"/>
      <c r="FF40" s="145"/>
      <c r="FG40" s="145"/>
      <c r="FH40" s="145"/>
      <c r="FI40" s="145"/>
      <c r="FJ40" s="145"/>
      <c r="FK40" s="145"/>
      <c r="FL40" s="145"/>
      <c r="FM40" s="145"/>
      <c r="FN40" s="145"/>
      <c r="FO40" s="145"/>
      <c r="FP40" s="145"/>
      <c r="FQ40" s="145"/>
      <c r="FR40" s="145"/>
      <c r="FS40" s="145"/>
      <c r="FT40" s="145"/>
      <c r="FU40" s="145"/>
      <c r="FV40" s="145"/>
      <c r="FW40" s="145"/>
      <c r="FX40" s="145"/>
      <c r="FY40" s="145"/>
      <c r="FZ40" s="145"/>
      <c r="GA40" s="145"/>
      <c r="GB40" s="145"/>
      <c r="GC40" s="145"/>
      <c r="GD40" s="145"/>
      <c r="GE40" s="145"/>
      <c r="GF40" s="145"/>
      <c r="GG40" s="145"/>
      <c r="GH40" s="145"/>
      <c r="GI40" s="145"/>
      <c r="GJ40" s="145"/>
      <c r="GK40" s="145"/>
      <c r="GL40" s="145"/>
      <c r="GM40" s="145"/>
      <c r="GN40" s="145"/>
      <c r="GO40" s="145"/>
      <c r="GP40" s="145"/>
      <c r="GQ40" s="145"/>
      <c r="GR40" s="145"/>
      <c r="GS40" s="145"/>
      <c r="GT40" s="145"/>
      <c r="GU40" s="145"/>
      <c r="GV40" s="145"/>
      <c r="GW40" s="145"/>
      <c r="GX40" s="145"/>
      <c r="GY40" s="145"/>
      <c r="GZ40" s="145"/>
      <c r="HA40" s="145"/>
      <c r="HB40" s="145"/>
      <c r="HC40" s="145"/>
      <c r="HD40" s="145"/>
      <c r="HE40" s="145"/>
      <c r="HF40" s="145"/>
      <c r="HG40" s="145"/>
      <c r="HH40" s="145"/>
      <c r="HI40" s="145"/>
      <c r="HJ40" s="145"/>
      <c r="HK40" s="145"/>
      <c r="HL40" s="145"/>
      <c r="HM40" s="145"/>
      <c r="HN40" s="145"/>
      <c r="HO40" s="145"/>
      <c r="HP40" s="145"/>
      <c r="HQ40" s="145"/>
      <c r="HR40" s="145"/>
      <c r="HS40" s="145"/>
      <c r="HT40" s="145"/>
      <c r="HU40" s="145"/>
      <c r="HV40" s="145"/>
      <c r="HW40" s="145"/>
      <c r="HX40" s="145"/>
      <c r="HY40" s="145"/>
      <c r="HZ40" s="145"/>
      <c r="IA40" s="145"/>
      <c r="IB40" s="145"/>
      <c r="IC40" s="145"/>
      <c r="ID40" s="145"/>
      <c r="IE40" s="145"/>
      <c r="IF40" s="145"/>
      <c r="IG40" s="145"/>
      <c r="IH40" s="145"/>
      <c r="II40" s="145"/>
      <c r="IJ40" s="145"/>
      <c r="IK40" s="145"/>
      <c r="IL40" s="145"/>
      <c r="IM40" s="145"/>
      <c r="IN40" s="145"/>
      <c r="IO40" s="145"/>
      <c r="IP40" s="145"/>
      <c r="IQ40" s="145"/>
      <c r="IR40" s="145"/>
      <c r="IS40" s="145"/>
      <c r="IT40" s="145"/>
      <c r="IU40" s="145"/>
      <c r="IV40" s="145"/>
    </row>
    <row r="41" spans="10:256" ht="30">
      <c r="J41" s="244"/>
      <c r="K41" s="244"/>
      <c r="N41" s="145"/>
      <c r="O41" s="145"/>
      <c r="P41" s="146"/>
      <c r="Q41" s="146"/>
      <c r="R41" s="146"/>
      <c r="S41" s="146"/>
      <c r="T41" s="146"/>
      <c r="U41" s="146"/>
      <c r="V41" s="146"/>
      <c r="W41" s="146"/>
      <c r="X41" s="146"/>
      <c r="Y41" s="146"/>
      <c r="Z41" s="146"/>
      <c r="AA41" s="146"/>
      <c r="AB41" s="146"/>
      <c r="AC41" s="146"/>
      <c r="AD41" s="146"/>
      <c r="AE41" s="146"/>
      <c r="AF41" s="146"/>
      <c r="AG41" s="146"/>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c r="BZ41" s="145"/>
      <c r="CA41" s="145"/>
      <c r="CB41" s="145"/>
      <c r="CC41" s="145"/>
      <c r="CD41" s="145"/>
      <c r="CE41" s="145"/>
      <c r="CF41" s="145"/>
      <c r="CG41" s="145"/>
      <c r="CH41" s="145"/>
      <c r="CI41" s="145"/>
      <c r="CJ41" s="145"/>
      <c r="CK41" s="145"/>
      <c r="CL41" s="145"/>
      <c r="CM41" s="145"/>
      <c r="CN41" s="145"/>
      <c r="CO41" s="145"/>
      <c r="CP41" s="145"/>
      <c r="CQ41" s="145"/>
      <c r="CR41" s="145"/>
      <c r="CS41" s="145"/>
      <c r="CT41" s="145"/>
      <c r="CU41" s="145"/>
      <c r="CV41" s="145"/>
      <c r="CW41" s="145"/>
      <c r="CX41" s="145"/>
      <c r="CY41" s="145"/>
      <c r="CZ41" s="145"/>
      <c r="DA41" s="145"/>
      <c r="DB41" s="145"/>
      <c r="DC41" s="145"/>
      <c r="DD41" s="145"/>
      <c r="DE41" s="145"/>
      <c r="DF41" s="145"/>
      <c r="DG41" s="145"/>
      <c r="DH41" s="145"/>
      <c r="DI41" s="145"/>
      <c r="DJ41" s="145"/>
      <c r="DK41" s="145"/>
      <c r="DL41" s="145"/>
      <c r="DM41" s="145"/>
      <c r="DN41" s="145"/>
      <c r="DO41" s="145"/>
      <c r="DP41" s="145"/>
      <c r="DQ41" s="145"/>
      <c r="DR41" s="145"/>
      <c r="DS41" s="145"/>
      <c r="DT41" s="145"/>
      <c r="DU41" s="145"/>
      <c r="DV41" s="145"/>
      <c r="DW41" s="145"/>
      <c r="DX41" s="145"/>
      <c r="DY41" s="145"/>
      <c r="DZ41" s="145"/>
      <c r="EA41" s="145"/>
      <c r="EB41" s="145"/>
      <c r="EC41" s="145"/>
      <c r="ED41" s="145"/>
      <c r="EE41" s="145"/>
      <c r="EF41" s="145"/>
      <c r="EG41" s="145"/>
      <c r="EH41" s="145"/>
      <c r="EI41" s="145"/>
      <c r="EJ41" s="145"/>
      <c r="EK41" s="145"/>
      <c r="EL41" s="145"/>
      <c r="EM41" s="145"/>
      <c r="EN41" s="145"/>
      <c r="EO41" s="145"/>
      <c r="EP41" s="145"/>
      <c r="EQ41" s="145"/>
      <c r="ER41" s="145"/>
      <c r="ES41" s="145"/>
      <c r="ET41" s="145"/>
      <c r="EU41" s="145"/>
      <c r="EV41" s="145"/>
      <c r="EW41" s="145"/>
      <c r="EX41" s="145"/>
      <c r="EY41" s="145"/>
      <c r="EZ41" s="145"/>
      <c r="FA41" s="145"/>
      <c r="FB41" s="145"/>
      <c r="FC41" s="145"/>
      <c r="FD41" s="145"/>
      <c r="FE41" s="145"/>
      <c r="FF41" s="145"/>
      <c r="FG41" s="145"/>
      <c r="FH41" s="145"/>
      <c r="FI41" s="145"/>
      <c r="FJ41" s="145"/>
      <c r="FK41" s="145"/>
      <c r="FL41" s="145"/>
      <c r="FM41" s="145"/>
      <c r="FN41" s="145"/>
      <c r="FO41" s="145"/>
      <c r="FP41" s="145"/>
      <c r="FQ41" s="145"/>
      <c r="FR41" s="145"/>
      <c r="FS41" s="145"/>
      <c r="FT41" s="145"/>
      <c r="FU41" s="145"/>
      <c r="FV41" s="145"/>
      <c r="FW41" s="145"/>
      <c r="FX41" s="145"/>
      <c r="FY41" s="145"/>
      <c r="FZ41" s="145"/>
      <c r="GA41" s="145"/>
      <c r="GB41" s="145"/>
      <c r="GC41" s="145"/>
      <c r="GD41" s="145"/>
      <c r="GE41" s="145"/>
      <c r="GF41" s="145"/>
      <c r="GG41" s="145"/>
      <c r="GH41" s="145"/>
      <c r="GI41" s="145"/>
      <c r="GJ41" s="145"/>
      <c r="GK41" s="145"/>
      <c r="GL41" s="145"/>
      <c r="GM41" s="145"/>
      <c r="GN41" s="145"/>
      <c r="GO41" s="145"/>
      <c r="GP41" s="145"/>
      <c r="GQ41" s="145"/>
      <c r="GR41" s="145"/>
      <c r="GS41" s="145"/>
      <c r="GT41" s="145"/>
      <c r="GU41" s="145"/>
      <c r="GV41" s="145"/>
      <c r="GW41" s="145"/>
      <c r="GX41" s="145"/>
      <c r="GY41" s="145"/>
      <c r="GZ41" s="145"/>
      <c r="HA41" s="145"/>
      <c r="HB41" s="145"/>
      <c r="HC41" s="145"/>
      <c r="HD41" s="145"/>
      <c r="HE41" s="145"/>
      <c r="HF41" s="145"/>
      <c r="HG41" s="145"/>
      <c r="HH41" s="145"/>
      <c r="HI41" s="145"/>
      <c r="HJ41" s="145"/>
      <c r="HK41" s="145"/>
      <c r="HL41" s="145"/>
      <c r="HM41" s="145"/>
      <c r="HN41" s="145"/>
      <c r="HO41" s="145"/>
      <c r="HP41" s="145"/>
      <c r="HQ41" s="145"/>
      <c r="HR41" s="145"/>
      <c r="HS41" s="145"/>
      <c r="HT41" s="145"/>
      <c r="HU41" s="145"/>
      <c r="HV41" s="145"/>
      <c r="HW41" s="145"/>
      <c r="HX41" s="145"/>
      <c r="HY41" s="145"/>
      <c r="HZ41" s="145"/>
      <c r="IA41" s="145"/>
      <c r="IB41" s="145"/>
      <c r="IC41" s="145"/>
      <c r="ID41" s="145"/>
      <c r="IE41" s="145"/>
      <c r="IF41" s="145"/>
      <c r="IG41" s="145"/>
      <c r="IH41" s="145"/>
      <c r="II41" s="145"/>
      <c r="IJ41" s="145"/>
      <c r="IK41" s="145"/>
      <c r="IL41" s="145"/>
      <c r="IM41" s="145"/>
      <c r="IN41" s="145"/>
      <c r="IO41" s="145"/>
      <c r="IP41" s="145"/>
      <c r="IQ41" s="145"/>
      <c r="IR41" s="145"/>
      <c r="IS41" s="145"/>
      <c r="IT41" s="145"/>
      <c r="IU41" s="145"/>
      <c r="IV41" s="145"/>
    </row>
    <row r="42" spans="10:21" ht="30">
      <c r="J42" s="244"/>
      <c r="K42" s="244"/>
      <c r="N42" s="245"/>
      <c r="O42" s="245"/>
      <c r="P42" s="246"/>
      <c r="Q42" s="246"/>
      <c r="R42" s="246"/>
      <c r="S42" s="246"/>
      <c r="T42" s="246"/>
      <c r="U42" s="246"/>
    </row>
    <row r="43" spans="10:21" ht="30">
      <c r="J43" s="244"/>
      <c r="K43" s="244"/>
      <c r="N43" s="245"/>
      <c r="O43" s="245"/>
      <c r="P43" s="246"/>
      <c r="Q43" s="246"/>
      <c r="R43" s="246"/>
      <c r="S43" s="246"/>
      <c r="T43" s="246"/>
      <c r="U43" s="246"/>
    </row>
    <row r="44" spans="10:21" ht="30">
      <c r="J44" s="244"/>
      <c r="K44" s="244"/>
      <c r="N44" s="245"/>
      <c r="O44" s="245"/>
      <c r="P44" s="246"/>
      <c r="Q44" s="246"/>
      <c r="R44" s="246"/>
      <c r="S44" s="246"/>
      <c r="T44" s="246"/>
      <c r="U44" s="246"/>
    </row>
    <row r="45" spans="10:21" ht="30">
      <c r="J45" s="244"/>
      <c r="K45" s="244"/>
      <c r="N45" s="245"/>
      <c r="O45" s="245"/>
      <c r="P45" s="246"/>
      <c r="Q45" s="246"/>
      <c r="R45" s="246"/>
      <c r="S45" s="246"/>
      <c r="T45" s="246"/>
      <c r="U45" s="246"/>
    </row>
    <row r="46" spans="10:21" ht="30">
      <c r="J46" s="244"/>
      <c r="K46" s="244"/>
      <c r="N46" s="245"/>
      <c r="O46" s="245"/>
      <c r="P46" s="246"/>
      <c r="Q46" s="246"/>
      <c r="R46" s="246"/>
      <c r="S46" s="246"/>
      <c r="T46" s="246"/>
      <c r="U46" s="246"/>
    </row>
    <row r="47" spans="10:21" ht="30">
      <c r="J47" s="244"/>
      <c r="K47" s="244"/>
      <c r="N47" s="245"/>
      <c r="O47" s="245"/>
      <c r="P47" s="246"/>
      <c r="Q47" s="246"/>
      <c r="R47" s="246"/>
      <c r="S47" s="246"/>
      <c r="T47" s="246"/>
      <c r="U47" s="246"/>
    </row>
    <row r="48" spans="10:21" ht="30">
      <c r="J48" s="244"/>
      <c r="K48" s="244"/>
      <c r="N48" s="245"/>
      <c r="O48" s="245"/>
      <c r="P48" s="246"/>
      <c r="Q48" s="246"/>
      <c r="R48" s="246"/>
      <c r="S48" s="246"/>
      <c r="T48" s="246"/>
      <c r="U48" s="246"/>
    </row>
    <row r="49" spans="10:21" ht="30">
      <c r="J49" s="244"/>
      <c r="K49" s="244"/>
      <c r="N49" s="245"/>
      <c r="O49" s="245"/>
      <c r="P49" s="246"/>
      <c r="Q49" s="246"/>
      <c r="R49" s="246"/>
      <c r="S49" s="246"/>
      <c r="T49" s="246"/>
      <c r="U49" s="246"/>
    </row>
    <row r="50" spans="10:21" ht="30">
      <c r="J50" s="244"/>
      <c r="K50" s="244"/>
      <c r="N50" s="245"/>
      <c r="O50" s="245"/>
      <c r="P50" s="246"/>
      <c r="Q50" s="246"/>
      <c r="R50" s="246"/>
      <c r="S50" s="246"/>
      <c r="T50" s="246"/>
      <c r="U50" s="246"/>
    </row>
    <row r="51" spans="10:21" ht="30">
      <c r="J51" s="244"/>
      <c r="K51" s="244"/>
      <c r="N51" s="245"/>
      <c r="O51" s="245"/>
      <c r="P51" s="246"/>
      <c r="Q51" s="246"/>
      <c r="R51" s="246"/>
      <c r="S51" s="246"/>
      <c r="T51" s="246"/>
      <c r="U51" s="246"/>
    </row>
    <row r="52" spans="10:21" ht="30">
      <c r="J52" s="244"/>
      <c r="K52" s="244"/>
      <c r="N52" s="245"/>
      <c r="O52" s="245"/>
      <c r="P52" s="246"/>
      <c r="Q52" s="246"/>
      <c r="R52" s="246"/>
      <c r="S52" s="246"/>
      <c r="T52" s="246"/>
      <c r="U52" s="246"/>
    </row>
    <row r="53" spans="10:21" ht="30">
      <c r="J53" s="244"/>
      <c r="K53" s="244"/>
      <c r="N53" s="245"/>
      <c r="O53" s="245"/>
      <c r="P53" s="246"/>
      <c r="Q53" s="246"/>
      <c r="R53" s="246"/>
      <c r="S53" s="246"/>
      <c r="T53" s="246"/>
      <c r="U53" s="246"/>
    </row>
    <row r="54" spans="10:21" ht="30">
      <c r="J54" s="244"/>
      <c r="K54" s="244"/>
      <c r="N54" s="245"/>
      <c r="O54" s="245"/>
      <c r="P54" s="246"/>
      <c r="Q54" s="246"/>
      <c r="R54" s="246"/>
      <c r="S54" s="246"/>
      <c r="T54" s="246"/>
      <c r="U54" s="246"/>
    </row>
    <row r="55" spans="10:21" ht="30">
      <c r="J55" s="244"/>
      <c r="K55" s="244"/>
      <c r="N55" s="245"/>
      <c r="O55" s="245"/>
      <c r="P55" s="246"/>
      <c r="Q55" s="246"/>
      <c r="R55" s="246"/>
      <c r="S55" s="246"/>
      <c r="T55" s="246"/>
      <c r="U55" s="246"/>
    </row>
    <row r="56" spans="10:21" ht="30">
      <c r="J56" s="244"/>
      <c r="K56" s="244"/>
      <c r="N56" s="245"/>
      <c r="O56" s="245"/>
      <c r="P56" s="246"/>
      <c r="Q56" s="246"/>
      <c r="R56" s="246"/>
      <c r="S56" s="246"/>
      <c r="T56" s="246"/>
      <c r="U56" s="246"/>
    </row>
    <row r="57" spans="10:21" ht="30">
      <c r="J57" s="244"/>
      <c r="K57" s="244"/>
      <c r="N57" s="245"/>
      <c r="O57" s="245"/>
      <c r="P57" s="246"/>
      <c r="Q57" s="246"/>
      <c r="R57" s="246"/>
      <c r="S57" s="246"/>
      <c r="T57" s="246"/>
      <c r="U57" s="246"/>
    </row>
    <row r="58" spans="10:21" ht="30">
      <c r="J58" s="244"/>
      <c r="K58" s="244"/>
      <c r="N58" s="245"/>
      <c r="O58" s="245"/>
      <c r="P58" s="246"/>
      <c r="Q58" s="246"/>
      <c r="R58" s="246"/>
      <c r="S58" s="246"/>
      <c r="T58" s="246"/>
      <c r="U58" s="246"/>
    </row>
    <row r="59" spans="10:21" ht="30">
      <c r="J59" s="244"/>
      <c r="K59" s="244"/>
      <c r="N59" s="245"/>
      <c r="O59" s="245"/>
      <c r="P59" s="246"/>
      <c r="Q59" s="246"/>
      <c r="R59" s="246"/>
      <c r="S59" s="246"/>
      <c r="T59" s="246"/>
      <c r="U59" s="246"/>
    </row>
    <row r="60" spans="10:21" ht="30">
      <c r="J60" s="244"/>
      <c r="K60" s="244"/>
      <c r="N60" s="245"/>
      <c r="O60" s="245"/>
      <c r="P60" s="246"/>
      <c r="Q60" s="246"/>
      <c r="R60" s="246"/>
      <c r="S60" s="246"/>
      <c r="T60" s="246"/>
      <c r="U60" s="246"/>
    </row>
    <row r="61" spans="10:21" ht="30">
      <c r="J61" s="244"/>
      <c r="K61" s="244"/>
      <c r="N61" s="245"/>
      <c r="O61" s="245"/>
      <c r="P61" s="246"/>
      <c r="Q61" s="246"/>
      <c r="R61" s="246"/>
      <c r="S61" s="246"/>
      <c r="T61" s="246"/>
      <c r="U61" s="246"/>
    </row>
    <row r="62" spans="10:21" ht="30">
      <c r="J62" s="244"/>
      <c r="K62" s="244"/>
      <c r="N62" s="245"/>
      <c r="O62" s="245"/>
      <c r="P62" s="246"/>
      <c r="Q62" s="246"/>
      <c r="R62" s="246"/>
      <c r="S62" s="246"/>
      <c r="T62" s="246"/>
      <c r="U62" s="246"/>
    </row>
    <row r="63" spans="10:21" ht="30">
      <c r="J63" s="244"/>
      <c r="K63" s="244"/>
      <c r="N63" s="245"/>
      <c r="O63" s="245"/>
      <c r="P63" s="246"/>
      <c r="Q63" s="246"/>
      <c r="R63" s="246"/>
      <c r="S63" s="246"/>
      <c r="T63" s="246"/>
      <c r="U63" s="246"/>
    </row>
    <row r="64" spans="10:21" ht="30">
      <c r="J64" s="244"/>
      <c r="K64" s="244"/>
      <c r="N64" s="245"/>
      <c r="O64" s="245"/>
      <c r="P64" s="246"/>
      <c r="Q64" s="246"/>
      <c r="R64" s="246"/>
      <c r="S64" s="246"/>
      <c r="T64" s="246"/>
      <c r="U64" s="246"/>
    </row>
    <row r="65" spans="10:21" ht="30">
      <c r="J65" s="244"/>
      <c r="K65" s="244"/>
      <c r="N65" s="245"/>
      <c r="O65" s="245"/>
      <c r="P65" s="246"/>
      <c r="Q65" s="246"/>
      <c r="R65" s="246"/>
      <c r="S65" s="246"/>
      <c r="T65" s="246"/>
      <c r="U65" s="246"/>
    </row>
    <row r="66" spans="10:21" ht="30">
      <c r="J66" s="244"/>
      <c r="K66" s="244"/>
      <c r="N66" s="245"/>
      <c r="O66" s="245"/>
      <c r="P66" s="246"/>
      <c r="Q66" s="246"/>
      <c r="R66" s="246"/>
      <c r="S66" s="246"/>
      <c r="T66" s="246"/>
      <c r="U66" s="246"/>
    </row>
    <row r="67" spans="10:21" ht="30">
      <c r="J67" s="244"/>
      <c r="K67" s="244"/>
      <c r="N67" s="245"/>
      <c r="O67" s="245"/>
      <c r="P67" s="246"/>
      <c r="Q67" s="246"/>
      <c r="R67" s="246"/>
      <c r="S67" s="246"/>
      <c r="T67" s="246"/>
      <c r="U67" s="246"/>
    </row>
    <row r="68" spans="10:21" ht="30">
      <c r="J68" s="244"/>
      <c r="K68" s="244"/>
      <c r="N68" s="245"/>
      <c r="O68" s="245"/>
      <c r="P68" s="246"/>
      <c r="Q68" s="246"/>
      <c r="R68" s="246"/>
      <c r="S68" s="246"/>
      <c r="T68" s="246"/>
      <c r="U68" s="246"/>
    </row>
    <row r="69" spans="10:21" ht="30">
      <c r="J69" s="244"/>
      <c r="K69" s="244"/>
      <c r="N69" s="245"/>
      <c r="O69" s="245"/>
      <c r="P69" s="246"/>
      <c r="Q69" s="246"/>
      <c r="R69" s="246"/>
      <c r="S69" s="246"/>
      <c r="T69" s="246"/>
      <c r="U69" s="246"/>
    </row>
    <row r="70" spans="10:21" ht="30">
      <c r="J70" s="244"/>
      <c r="K70" s="244"/>
      <c r="N70" s="245"/>
      <c r="O70" s="245"/>
      <c r="P70" s="246"/>
      <c r="Q70" s="246"/>
      <c r="R70" s="246"/>
      <c r="S70" s="246"/>
      <c r="T70" s="246"/>
      <c r="U70" s="246"/>
    </row>
    <row r="71" spans="10:21" ht="30">
      <c r="J71" s="244"/>
      <c r="K71" s="244"/>
      <c r="N71" s="245"/>
      <c r="O71" s="245"/>
      <c r="P71" s="246"/>
      <c r="Q71" s="246"/>
      <c r="R71" s="246"/>
      <c r="S71" s="246"/>
      <c r="T71" s="246"/>
      <c r="U71" s="246"/>
    </row>
    <row r="72" spans="10:21" ht="30">
      <c r="J72" s="244"/>
      <c r="K72" s="244"/>
      <c r="N72" s="245"/>
      <c r="O72" s="245"/>
      <c r="P72" s="246"/>
      <c r="Q72" s="246"/>
      <c r="R72" s="246"/>
      <c r="S72" s="246"/>
      <c r="T72" s="246"/>
      <c r="U72" s="246"/>
    </row>
    <row r="73" spans="10:21" ht="30">
      <c r="J73" s="244"/>
      <c r="K73" s="244"/>
      <c r="N73" s="245"/>
      <c r="O73" s="245"/>
      <c r="P73" s="246"/>
      <c r="Q73" s="246"/>
      <c r="R73" s="246"/>
      <c r="S73" s="246"/>
      <c r="T73" s="246"/>
      <c r="U73" s="246"/>
    </row>
    <row r="74" spans="10:21" ht="30">
      <c r="J74" s="244"/>
      <c r="K74" s="244"/>
      <c r="N74" s="245"/>
      <c r="O74" s="245"/>
      <c r="P74" s="246"/>
      <c r="Q74" s="246"/>
      <c r="R74" s="246"/>
      <c r="S74" s="246"/>
      <c r="T74" s="246"/>
      <c r="U74" s="246"/>
    </row>
    <row r="75" spans="10:21" ht="30">
      <c r="J75" s="244"/>
      <c r="K75" s="244"/>
      <c r="N75" s="245"/>
      <c r="O75" s="245"/>
      <c r="P75" s="246"/>
      <c r="Q75" s="246"/>
      <c r="R75" s="246"/>
      <c r="S75" s="246"/>
      <c r="T75" s="246"/>
      <c r="U75" s="246"/>
    </row>
    <row r="76" spans="10:21" ht="30">
      <c r="J76" s="244"/>
      <c r="K76" s="244"/>
      <c r="N76" s="245"/>
      <c r="O76" s="245"/>
      <c r="P76" s="246"/>
      <c r="Q76" s="246"/>
      <c r="R76" s="246"/>
      <c r="S76" s="246"/>
      <c r="T76" s="246"/>
      <c r="U76" s="246"/>
    </row>
    <row r="77" spans="10:21" ht="30">
      <c r="J77" s="244"/>
      <c r="K77" s="244"/>
      <c r="N77" s="245"/>
      <c r="O77" s="245"/>
      <c r="P77" s="246"/>
      <c r="Q77" s="246"/>
      <c r="R77" s="246"/>
      <c r="S77" s="246"/>
      <c r="T77" s="246"/>
      <c r="U77" s="246"/>
    </row>
    <row r="78" spans="10:21" ht="30">
      <c r="J78" s="244"/>
      <c r="K78" s="244"/>
      <c r="N78" s="245"/>
      <c r="O78" s="245"/>
      <c r="P78" s="246"/>
      <c r="Q78" s="246"/>
      <c r="R78" s="246"/>
      <c r="S78" s="246"/>
      <c r="T78" s="246"/>
      <c r="U78" s="246"/>
    </row>
    <row r="79" spans="10:21" ht="30">
      <c r="J79" s="244"/>
      <c r="K79" s="244"/>
      <c r="N79" s="245"/>
      <c r="O79" s="245"/>
      <c r="P79" s="246"/>
      <c r="Q79" s="246"/>
      <c r="R79" s="246"/>
      <c r="S79" s="246"/>
      <c r="T79" s="246"/>
      <c r="U79" s="246"/>
    </row>
    <row r="80" spans="10:21" ht="30">
      <c r="J80" s="244"/>
      <c r="K80" s="244"/>
      <c r="N80" s="245"/>
      <c r="O80" s="245"/>
      <c r="P80" s="246"/>
      <c r="Q80" s="246"/>
      <c r="R80" s="246"/>
      <c r="S80" s="246"/>
      <c r="T80" s="246"/>
      <c r="U80" s="246"/>
    </row>
    <row r="81" spans="10:21" ht="30">
      <c r="J81" s="244"/>
      <c r="K81" s="244"/>
      <c r="N81" s="245"/>
      <c r="O81" s="245"/>
      <c r="P81" s="246"/>
      <c r="Q81" s="246"/>
      <c r="R81" s="246"/>
      <c r="S81" s="246"/>
      <c r="T81" s="246"/>
      <c r="U81" s="246"/>
    </row>
    <row r="82" spans="10:21" ht="30">
      <c r="J82" s="244"/>
      <c r="K82" s="244"/>
      <c r="N82" s="245"/>
      <c r="O82" s="245"/>
      <c r="P82" s="246"/>
      <c r="Q82" s="246"/>
      <c r="R82" s="246"/>
      <c r="S82" s="246"/>
      <c r="T82" s="246"/>
      <c r="U82" s="246"/>
    </row>
    <row r="83" spans="10:21" ht="30">
      <c r="J83" s="244"/>
      <c r="K83" s="247"/>
      <c r="N83" s="245"/>
      <c r="O83" s="245"/>
      <c r="P83" s="246"/>
      <c r="Q83" s="246"/>
      <c r="R83" s="246"/>
      <c r="S83" s="246"/>
      <c r="T83" s="246"/>
      <c r="U83" s="246"/>
    </row>
    <row r="84" spans="10:21" ht="30">
      <c r="J84" s="244"/>
      <c r="K84" s="244"/>
      <c r="N84" s="245"/>
      <c r="O84" s="245"/>
      <c r="P84" s="246"/>
      <c r="Q84" s="246"/>
      <c r="R84" s="246"/>
      <c r="S84" s="246"/>
      <c r="T84" s="246"/>
      <c r="U84" s="246"/>
    </row>
    <row r="85" spans="10:21" ht="30">
      <c r="J85" s="244"/>
      <c r="K85" s="244"/>
      <c r="N85" s="245"/>
      <c r="O85" s="245"/>
      <c r="P85" s="246"/>
      <c r="Q85" s="246"/>
      <c r="R85" s="246"/>
      <c r="S85" s="246"/>
      <c r="T85" s="246"/>
      <c r="U85" s="246"/>
    </row>
    <row r="86" spans="10:21" ht="30">
      <c r="J86" s="244"/>
      <c r="K86" s="244"/>
      <c r="N86" s="245"/>
      <c r="O86" s="245"/>
      <c r="P86" s="246"/>
      <c r="Q86" s="246"/>
      <c r="R86" s="246"/>
      <c r="S86" s="246"/>
      <c r="T86" s="246"/>
      <c r="U86" s="246"/>
    </row>
    <row r="87" spans="10:21" ht="30">
      <c r="J87" s="244"/>
      <c r="K87" s="244"/>
      <c r="N87" s="245"/>
      <c r="O87" s="245"/>
      <c r="P87" s="246"/>
      <c r="Q87" s="246"/>
      <c r="R87" s="246"/>
      <c r="S87" s="246"/>
      <c r="T87" s="246"/>
      <c r="U87" s="246"/>
    </row>
    <row r="88" spans="10:21" ht="30">
      <c r="J88" s="244"/>
      <c r="K88" s="244"/>
      <c r="N88" s="245"/>
      <c r="O88" s="245"/>
      <c r="P88" s="246"/>
      <c r="Q88" s="246"/>
      <c r="R88" s="246"/>
      <c r="S88" s="246"/>
      <c r="T88" s="246"/>
      <c r="U88" s="246"/>
    </row>
    <row r="89" spans="10:21" ht="30">
      <c r="J89" s="244"/>
      <c r="K89" s="244"/>
      <c r="N89" s="245"/>
      <c r="O89" s="245"/>
      <c r="P89" s="246"/>
      <c r="Q89" s="246"/>
      <c r="R89" s="246"/>
      <c r="S89" s="246"/>
      <c r="T89" s="246"/>
      <c r="U89" s="246"/>
    </row>
    <row r="90" spans="10:21" ht="30">
      <c r="J90" s="244"/>
      <c r="K90" s="244"/>
      <c r="N90" s="245"/>
      <c r="O90" s="245"/>
      <c r="P90" s="246"/>
      <c r="Q90" s="246"/>
      <c r="R90" s="246"/>
      <c r="S90" s="246"/>
      <c r="T90" s="246"/>
      <c r="U90" s="246"/>
    </row>
    <row r="91" spans="10:21" ht="30">
      <c r="J91" s="244"/>
      <c r="K91" s="244"/>
      <c r="N91" s="245"/>
      <c r="O91" s="245"/>
      <c r="P91" s="246"/>
      <c r="Q91" s="246"/>
      <c r="R91" s="246"/>
      <c r="S91" s="246"/>
      <c r="T91" s="246"/>
      <c r="U91" s="246"/>
    </row>
    <row r="92" spans="10:21" ht="30">
      <c r="J92" s="244"/>
      <c r="K92" s="244"/>
      <c r="N92" s="245"/>
      <c r="O92" s="245"/>
      <c r="P92" s="246"/>
      <c r="Q92" s="246"/>
      <c r="R92" s="246"/>
      <c r="S92" s="246"/>
      <c r="T92" s="246"/>
      <c r="U92" s="246"/>
    </row>
    <row r="93" spans="10:21" ht="30">
      <c r="J93" s="244"/>
      <c r="K93" s="244"/>
      <c r="N93" s="245"/>
      <c r="O93" s="245"/>
      <c r="P93" s="246"/>
      <c r="Q93" s="246"/>
      <c r="R93" s="246"/>
      <c r="S93" s="246"/>
      <c r="T93" s="246"/>
      <c r="U93" s="246"/>
    </row>
    <row r="94" spans="10:21" ht="30">
      <c r="J94" s="244"/>
      <c r="K94" s="244"/>
      <c r="N94" s="245"/>
      <c r="O94" s="245"/>
      <c r="P94" s="246"/>
      <c r="Q94" s="246"/>
      <c r="R94" s="246"/>
      <c r="S94" s="246"/>
      <c r="T94" s="246"/>
      <c r="U94" s="246"/>
    </row>
    <row r="95" spans="10:21" ht="30">
      <c r="J95" s="244"/>
      <c r="K95" s="244"/>
      <c r="N95" s="245"/>
      <c r="O95" s="245"/>
      <c r="P95" s="246"/>
      <c r="Q95" s="246"/>
      <c r="R95" s="246"/>
      <c r="S95" s="246"/>
      <c r="T95" s="246"/>
      <c r="U95" s="246"/>
    </row>
    <row r="96" spans="10:21" ht="30">
      <c r="J96" s="244"/>
      <c r="K96" s="244"/>
      <c r="N96" s="245"/>
      <c r="O96" s="245"/>
      <c r="P96" s="246"/>
      <c r="Q96" s="246"/>
      <c r="R96" s="246"/>
      <c r="S96" s="246"/>
      <c r="T96" s="246"/>
      <c r="U96" s="246"/>
    </row>
    <row r="97" spans="10:21" ht="30">
      <c r="J97" s="244"/>
      <c r="K97" s="244"/>
      <c r="N97" s="245"/>
      <c r="O97" s="245"/>
      <c r="P97" s="246"/>
      <c r="Q97" s="246"/>
      <c r="R97" s="246"/>
      <c r="S97" s="246"/>
      <c r="T97" s="246"/>
      <c r="U97" s="246"/>
    </row>
    <row r="98" spans="10:21" ht="30">
      <c r="J98" s="244"/>
      <c r="K98" s="244"/>
      <c r="N98" s="245"/>
      <c r="O98" s="245"/>
      <c r="P98" s="246"/>
      <c r="Q98" s="246"/>
      <c r="R98" s="246"/>
      <c r="S98" s="246"/>
      <c r="T98" s="246"/>
      <c r="U98" s="246"/>
    </row>
    <row r="99" spans="10:21" ht="30">
      <c r="J99" s="244"/>
      <c r="K99" s="244"/>
      <c r="N99" s="245"/>
      <c r="O99" s="245"/>
      <c r="P99" s="246"/>
      <c r="Q99" s="246"/>
      <c r="R99" s="246"/>
      <c r="S99" s="246"/>
      <c r="T99" s="246"/>
      <c r="U99" s="246"/>
    </row>
    <row r="100" spans="10:21" ht="30">
      <c r="J100" s="244"/>
      <c r="K100" s="244"/>
      <c r="N100" s="245"/>
      <c r="O100" s="245"/>
      <c r="P100" s="246"/>
      <c r="Q100" s="246"/>
      <c r="R100" s="246"/>
      <c r="S100" s="246"/>
      <c r="T100" s="246"/>
      <c r="U100" s="246"/>
    </row>
    <row r="101" spans="10:21" ht="30">
      <c r="J101" s="244"/>
      <c r="K101" s="244"/>
      <c r="N101" s="245"/>
      <c r="O101" s="245"/>
      <c r="P101" s="246"/>
      <c r="Q101" s="246"/>
      <c r="R101" s="246"/>
      <c r="S101" s="246"/>
      <c r="T101" s="246"/>
      <c r="U101" s="246"/>
    </row>
    <row r="102" spans="10:21" ht="30">
      <c r="J102" s="244"/>
      <c r="K102" s="244"/>
      <c r="N102" s="245"/>
      <c r="O102" s="245"/>
      <c r="P102" s="246"/>
      <c r="Q102" s="246"/>
      <c r="R102" s="246"/>
      <c r="S102" s="246"/>
      <c r="T102" s="246"/>
      <c r="U102" s="246"/>
    </row>
    <row r="103" spans="10:21" ht="30">
      <c r="J103" s="244"/>
      <c r="K103" s="244"/>
      <c r="N103" s="245"/>
      <c r="O103" s="245"/>
      <c r="P103" s="246"/>
      <c r="Q103" s="246"/>
      <c r="R103" s="246"/>
      <c r="S103" s="246"/>
      <c r="T103" s="246"/>
      <c r="U103" s="246"/>
    </row>
    <row r="104" spans="10:21" ht="30">
      <c r="J104" s="244"/>
      <c r="K104" s="244"/>
      <c r="N104" s="245"/>
      <c r="O104" s="245"/>
      <c r="P104" s="246"/>
      <c r="Q104" s="246"/>
      <c r="R104" s="246"/>
      <c r="S104" s="246"/>
      <c r="T104" s="246"/>
      <c r="U104" s="246"/>
    </row>
    <row r="105" spans="10:21" ht="30">
      <c r="J105" s="244"/>
      <c r="K105" s="244"/>
      <c r="N105" s="245"/>
      <c r="O105" s="245"/>
      <c r="P105" s="246"/>
      <c r="Q105" s="246"/>
      <c r="R105" s="246"/>
      <c r="S105" s="246"/>
      <c r="T105" s="246"/>
      <c r="U105" s="246"/>
    </row>
    <row r="106" spans="10:21" ht="30">
      <c r="J106" s="244"/>
      <c r="K106" s="244"/>
      <c r="N106" s="245"/>
      <c r="O106" s="245"/>
      <c r="P106" s="246"/>
      <c r="Q106" s="246"/>
      <c r="R106" s="246"/>
      <c r="S106" s="246"/>
      <c r="T106" s="246"/>
      <c r="U106" s="246"/>
    </row>
    <row r="107" spans="10:21" ht="30">
      <c r="J107" s="244"/>
      <c r="K107" s="244"/>
      <c r="N107" s="245"/>
      <c r="O107" s="245"/>
      <c r="P107" s="246"/>
      <c r="Q107" s="246"/>
      <c r="R107" s="246"/>
      <c r="S107" s="246"/>
      <c r="T107" s="246"/>
      <c r="U107" s="246"/>
    </row>
    <row r="108" spans="10:21" ht="30">
      <c r="J108" s="244"/>
      <c r="K108" s="244"/>
      <c r="N108" s="245"/>
      <c r="O108" s="245"/>
      <c r="P108" s="246"/>
      <c r="Q108" s="246"/>
      <c r="R108" s="246"/>
      <c r="S108" s="246"/>
      <c r="T108" s="246"/>
      <c r="U108" s="246"/>
    </row>
    <row r="109" spans="10:21" ht="30">
      <c r="J109" s="244"/>
      <c r="K109" s="244"/>
      <c r="N109" s="245"/>
      <c r="O109" s="245"/>
      <c r="P109" s="246"/>
      <c r="Q109" s="246"/>
      <c r="R109" s="246"/>
      <c r="S109" s="246"/>
      <c r="T109" s="246"/>
      <c r="U109" s="246"/>
    </row>
    <row r="110" spans="10:21" ht="30">
      <c r="J110" s="244"/>
      <c r="K110" s="244"/>
      <c r="N110" s="245"/>
      <c r="O110" s="245"/>
      <c r="P110" s="246"/>
      <c r="Q110" s="246"/>
      <c r="R110" s="246"/>
      <c r="S110" s="246"/>
      <c r="T110" s="246"/>
      <c r="U110" s="246"/>
    </row>
    <row r="111" spans="10:21" ht="30">
      <c r="J111" s="244"/>
      <c r="K111" s="244"/>
      <c r="N111" s="245"/>
      <c r="O111" s="245"/>
      <c r="P111" s="246"/>
      <c r="Q111" s="246"/>
      <c r="R111" s="246"/>
      <c r="S111" s="246"/>
      <c r="T111" s="246"/>
      <c r="U111" s="246"/>
    </row>
    <row r="112" spans="10:21" ht="30">
      <c r="J112" s="244"/>
      <c r="K112" s="244"/>
      <c r="N112" s="245"/>
      <c r="O112" s="245"/>
      <c r="P112" s="246"/>
      <c r="Q112" s="246"/>
      <c r="R112" s="246"/>
      <c r="S112" s="246"/>
      <c r="T112" s="246"/>
      <c r="U112" s="246"/>
    </row>
    <row r="113" spans="10:21" ht="30">
      <c r="J113" s="244"/>
      <c r="K113" s="244"/>
      <c r="N113" s="245"/>
      <c r="O113" s="245"/>
      <c r="P113" s="246"/>
      <c r="Q113" s="246"/>
      <c r="R113" s="246"/>
      <c r="S113" s="246"/>
      <c r="T113" s="246"/>
      <c r="U113" s="246"/>
    </row>
    <row r="114" spans="10:21" ht="30">
      <c r="J114" s="244"/>
      <c r="K114" s="244"/>
      <c r="N114" s="245"/>
      <c r="O114" s="245"/>
      <c r="P114" s="246"/>
      <c r="Q114" s="246"/>
      <c r="R114" s="246"/>
      <c r="S114" s="246"/>
      <c r="T114" s="246"/>
      <c r="U114" s="246"/>
    </row>
    <row r="115" spans="10:21" ht="30">
      <c r="J115" s="244"/>
      <c r="K115" s="244"/>
      <c r="N115" s="245"/>
      <c r="O115" s="245"/>
      <c r="P115" s="246"/>
      <c r="Q115" s="246"/>
      <c r="R115" s="246"/>
      <c r="S115" s="246"/>
      <c r="T115" s="246"/>
      <c r="U115" s="246"/>
    </row>
    <row r="116" spans="10:21" ht="30">
      <c r="J116" s="244"/>
      <c r="K116" s="244"/>
      <c r="N116" s="245"/>
      <c r="O116" s="245"/>
      <c r="P116" s="246"/>
      <c r="Q116" s="246"/>
      <c r="R116" s="246"/>
      <c r="S116" s="246"/>
      <c r="T116" s="246"/>
      <c r="U116" s="246"/>
    </row>
    <row r="117" spans="10:21" ht="30">
      <c r="J117" s="244"/>
      <c r="K117" s="244"/>
      <c r="N117" s="245"/>
      <c r="O117" s="245"/>
      <c r="P117" s="246"/>
      <c r="Q117" s="246"/>
      <c r="R117" s="246"/>
      <c r="S117" s="246"/>
      <c r="T117" s="246"/>
      <c r="U117" s="246"/>
    </row>
    <row r="118" spans="10:21" ht="30">
      <c r="J118" s="244"/>
      <c r="K118" s="244"/>
      <c r="N118" s="245"/>
      <c r="O118" s="245"/>
      <c r="P118" s="246"/>
      <c r="Q118" s="246"/>
      <c r="R118" s="246"/>
      <c r="S118" s="246"/>
      <c r="T118" s="246"/>
      <c r="U118" s="246"/>
    </row>
    <row r="119" spans="10:21" ht="30">
      <c r="J119" s="244"/>
      <c r="K119" s="244"/>
      <c r="N119" s="245"/>
      <c r="O119" s="245"/>
      <c r="P119" s="246"/>
      <c r="Q119" s="246"/>
      <c r="R119" s="246"/>
      <c r="S119" s="246"/>
      <c r="T119" s="246"/>
      <c r="U119" s="246"/>
    </row>
    <row r="120" spans="10:21" ht="30">
      <c r="J120" s="244"/>
      <c r="K120" s="244"/>
      <c r="N120" s="245"/>
      <c r="O120" s="245"/>
      <c r="P120" s="246"/>
      <c r="Q120" s="246"/>
      <c r="R120" s="246"/>
      <c r="S120" s="246"/>
      <c r="T120" s="246"/>
      <c r="U120" s="246"/>
    </row>
    <row r="121" spans="10:21" ht="30">
      <c r="J121" s="244"/>
      <c r="K121" s="244"/>
      <c r="N121" s="245"/>
      <c r="O121" s="245"/>
      <c r="P121" s="246"/>
      <c r="Q121" s="246"/>
      <c r="R121" s="246"/>
      <c r="S121" s="246"/>
      <c r="T121" s="246"/>
      <c r="U121" s="246"/>
    </row>
    <row r="122" spans="10:21" ht="30">
      <c r="J122" s="244"/>
      <c r="K122" s="244"/>
      <c r="N122" s="245"/>
      <c r="O122" s="245"/>
      <c r="P122" s="246"/>
      <c r="Q122" s="246"/>
      <c r="R122" s="246"/>
      <c r="S122" s="246"/>
      <c r="T122" s="246"/>
      <c r="U122" s="246"/>
    </row>
    <row r="123" spans="10:21" ht="30">
      <c r="J123" s="244"/>
      <c r="K123" s="244"/>
      <c r="N123" s="245"/>
      <c r="O123" s="245"/>
      <c r="P123" s="246"/>
      <c r="Q123" s="246"/>
      <c r="R123" s="246"/>
      <c r="S123" s="246"/>
      <c r="T123" s="246"/>
      <c r="U123" s="246"/>
    </row>
    <row r="124" spans="10:21" ht="30">
      <c r="J124" s="244"/>
      <c r="K124" s="244"/>
      <c r="N124" s="245"/>
      <c r="O124" s="245"/>
      <c r="P124" s="246"/>
      <c r="Q124" s="246"/>
      <c r="R124" s="246"/>
      <c r="S124" s="246"/>
      <c r="T124" s="246"/>
      <c r="U124" s="246"/>
    </row>
    <row r="125" spans="10:21" ht="30">
      <c r="J125" s="244"/>
      <c r="K125" s="244"/>
      <c r="N125" s="245"/>
      <c r="O125" s="245"/>
      <c r="P125" s="246"/>
      <c r="Q125" s="246"/>
      <c r="R125" s="246"/>
      <c r="S125" s="246"/>
      <c r="T125" s="246"/>
      <c r="U125" s="246"/>
    </row>
    <row r="126" spans="10:21" ht="30">
      <c r="J126" s="244"/>
      <c r="K126" s="244"/>
      <c r="N126" s="245"/>
      <c r="O126" s="245"/>
      <c r="P126" s="246"/>
      <c r="Q126" s="246"/>
      <c r="R126" s="246"/>
      <c r="S126" s="246"/>
      <c r="T126" s="246"/>
      <c r="U126" s="246"/>
    </row>
    <row r="127" spans="10:21" ht="30">
      <c r="J127" s="244"/>
      <c r="K127" s="244"/>
      <c r="N127" s="245"/>
      <c r="O127" s="245"/>
      <c r="P127" s="246"/>
      <c r="Q127" s="246"/>
      <c r="R127" s="246"/>
      <c r="S127" s="246"/>
      <c r="T127" s="246"/>
      <c r="U127" s="246"/>
    </row>
    <row r="128" spans="10:21" ht="30">
      <c r="J128" s="244"/>
      <c r="K128" s="244"/>
      <c r="N128" s="245"/>
      <c r="O128" s="245"/>
      <c r="P128" s="246"/>
      <c r="Q128" s="246"/>
      <c r="R128" s="246"/>
      <c r="S128" s="246"/>
      <c r="T128" s="246"/>
      <c r="U128" s="246"/>
    </row>
    <row r="129" spans="10:21" ht="30">
      <c r="J129" s="244"/>
      <c r="K129" s="244"/>
      <c r="N129" s="245"/>
      <c r="O129" s="245"/>
      <c r="P129" s="246"/>
      <c r="Q129" s="246"/>
      <c r="R129" s="246"/>
      <c r="S129" s="246"/>
      <c r="T129" s="246"/>
      <c r="U129" s="246"/>
    </row>
    <row r="130" spans="10:21" ht="30">
      <c r="J130" s="244"/>
      <c r="K130" s="244"/>
      <c r="N130" s="245"/>
      <c r="O130" s="245"/>
      <c r="P130" s="246"/>
      <c r="Q130" s="246"/>
      <c r="R130" s="246"/>
      <c r="S130" s="246"/>
      <c r="T130" s="246"/>
      <c r="U130" s="246"/>
    </row>
    <row r="131" spans="10:21" ht="30">
      <c r="J131" s="244"/>
      <c r="K131" s="244"/>
      <c r="N131" s="245"/>
      <c r="O131" s="245"/>
      <c r="P131" s="246"/>
      <c r="Q131" s="246"/>
      <c r="R131" s="246"/>
      <c r="S131" s="246"/>
      <c r="T131" s="246"/>
      <c r="U131" s="246"/>
    </row>
    <row r="132" spans="10:21" ht="30">
      <c r="J132" s="244"/>
      <c r="K132" s="244"/>
      <c r="N132" s="245"/>
      <c r="O132" s="245"/>
      <c r="P132" s="246"/>
      <c r="Q132" s="246"/>
      <c r="R132" s="246"/>
      <c r="S132" s="246"/>
      <c r="T132" s="246"/>
      <c r="U132" s="246"/>
    </row>
    <row r="133" spans="10:21" ht="30">
      <c r="J133" s="244"/>
      <c r="K133" s="244"/>
      <c r="N133" s="245"/>
      <c r="O133" s="245"/>
      <c r="P133" s="246"/>
      <c r="Q133" s="246"/>
      <c r="R133" s="246"/>
      <c r="S133" s="246"/>
      <c r="T133" s="246"/>
      <c r="U133" s="246"/>
    </row>
    <row r="134" spans="10:21" ht="30">
      <c r="J134" s="244"/>
      <c r="K134" s="244"/>
      <c r="N134" s="245"/>
      <c r="O134" s="245"/>
      <c r="P134" s="246"/>
      <c r="Q134" s="246"/>
      <c r="R134" s="246"/>
      <c r="S134" s="246"/>
      <c r="T134" s="246"/>
      <c r="U134" s="246"/>
    </row>
    <row r="135" spans="10:21" ht="30">
      <c r="J135" s="244"/>
      <c r="K135" s="244"/>
      <c r="N135" s="245"/>
      <c r="O135" s="245"/>
      <c r="P135" s="246"/>
      <c r="Q135" s="246"/>
      <c r="R135" s="246"/>
      <c r="S135" s="246"/>
      <c r="T135" s="246"/>
      <c r="U135" s="246"/>
    </row>
    <row r="136" spans="10:21" ht="30">
      <c r="J136" s="244"/>
      <c r="K136" s="244"/>
      <c r="N136" s="245"/>
      <c r="O136" s="245"/>
      <c r="P136" s="246"/>
      <c r="Q136" s="246"/>
      <c r="R136" s="246"/>
      <c r="S136" s="246"/>
      <c r="T136" s="246"/>
      <c r="U136" s="246"/>
    </row>
    <row r="137" spans="10:21" ht="30">
      <c r="J137" s="244"/>
      <c r="K137" s="244"/>
      <c r="N137" s="245"/>
      <c r="O137" s="245"/>
      <c r="P137" s="246"/>
      <c r="Q137" s="246"/>
      <c r="R137" s="246"/>
      <c r="S137" s="246"/>
      <c r="T137" s="246"/>
      <c r="U137" s="246"/>
    </row>
    <row r="138" spans="10:21" ht="30">
      <c r="J138" s="244"/>
      <c r="K138" s="244"/>
      <c r="N138" s="245"/>
      <c r="O138" s="245"/>
      <c r="P138" s="246"/>
      <c r="Q138" s="246"/>
      <c r="R138" s="246"/>
      <c r="S138" s="246"/>
      <c r="T138" s="246"/>
      <c r="U138" s="246"/>
    </row>
    <row r="139" spans="10:21" ht="30">
      <c r="J139" s="244"/>
      <c r="K139" s="244"/>
      <c r="N139" s="245"/>
      <c r="O139" s="245"/>
      <c r="P139" s="246"/>
      <c r="Q139" s="246"/>
      <c r="R139" s="246"/>
      <c r="S139" s="246"/>
      <c r="T139" s="246"/>
      <c r="U139" s="246"/>
    </row>
    <row r="140" spans="10:21" ht="30">
      <c r="J140" s="244"/>
      <c r="K140" s="244"/>
      <c r="N140" s="245"/>
      <c r="O140" s="245"/>
      <c r="P140" s="246"/>
      <c r="Q140" s="246"/>
      <c r="R140" s="246"/>
      <c r="S140" s="246"/>
      <c r="T140" s="246"/>
      <c r="U140" s="246"/>
    </row>
    <row r="141" spans="10:21" ht="30">
      <c r="J141" s="244"/>
      <c r="K141" s="244"/>
      <c r="N141" s="245"/>
      <c r="O141" s="245"/>
      <c r="P141" s="246"/>
      <c r="Q141" s="246"/>
      <c r="R141" s="246"/>
      <c r="S141" s="246"/>
      <c r="T141" s="246"/>
      <c r="U141" s="246"/>
    </row>
    <row r="142" spans="10:21" ht="30">
      <c r="J142" s="244"/>
      <c r="K142" s="244"/>
      <c r="N142" s="245"/>
      <c r="O142" s="245"/>
      <c r="P142" s="246"/>
      <c r="Q142" s="246"/>
      <c r="R142" s="246"/>
      <c r="S142" s="246"/>
      <c r="T142" s="246"/>
      <c r="U142" s="246"/>
    </row>
    <row r="143" spans="10:21" ht="30">
      <c r="J143" s="244"/>
      <c r="K143" s="244"/>
      <c r="N143" s="245"/>
      <c r="O143" s="245"/>
      <c r="P143" s="246"/>
      <c r="Q143" s="246"/>
      <c r="R143" s="246"/>
      <c r="S143" s="246"/>
      <c r="T143" s="246"/>
      <c r="U143" s="246"/>
    </row>
    <row r="144" spans="10:21" ht="30">
      <c r="J144" s="244"/>
      <c r="K144" s="244"/>
      <c r="N144" s="245"/>
      <c r="O144" s="245"/>
      <c r="P144" s="246"/>
      <c r="Q144" s="246"/>
      <c r="R144" s="246"/>
      <c r="S144" s="246"/>
      <c r="T144" s="246"/>
      <c r="U144" s="246"/>
    </row>
    <row r="145" spans="10:21" ht="30">
      <c r="J145" s="244"/>
      <c r="K145" s="244"/>
      <c r="N145" s="245"/>
      <c r="O145" s="245"/>
      <c r="P145" s="246"/>
      <c r="Q145" s="246"/>
      <c r="R145" s="246"/>
      <c r="S145" s="246"/>
      <c r="T145" s="246"/>
      <c r="U145" s="246"/>
    </row>
    <row r="146" spans="10:21" ht="30">
      <c r="J146" s="244"/>
      <c r="K146" s="244"/>
      <c r="N146" s="245"/>
      <c r="O146" s="245"/>
      <c r="P146" s="246"/>
      <c r="Q146" s="246"/>
      <c r="R146" s="246"/>
      <c r="S146" s="246"/>
      <c r="T146" s="246"/>
      <c r="U146" s="246"/>
    </row>
    <row r="147" spans="10:21" ht="30">
      <c r="J147" s="244"/>
      <c r="K147" s="244"/>
      <c r="N147" s="245"/>
      <c r="O147" s="245"/>
      <c r="P147" s="246"/>
      <c r="Q147" s="246"/>
      <c r="R147" s="246"/>
      <c r="S147" s="246"/>
      <c r="T147" s="246"/>
      <c r="U147" s="246"/>
    </row>
    <row r="148" spans="10:21" ht="30">
      <c r="J148" s="244"/>
      <c r="K148" s="244"/>
      <c r="N148" s="245"/>
      <c r="O148" s="245"/>
      <c r="P148" s="246"/>
      <c r="Q148" s="246"/>
      <c r="R148" s="246"/>
      <c r="S148" s="246"/>
      <c r="T148" s="246"/>
      <c r="U148" s="246"/>
    </row>
    <row r="149" spans="10:21" ht="30">
      <c r="J149" s="244"/>
      <c r="K149" s="244"/>
      <c r="N149" s="245"/>
      <c r="O149" s="245"/>
      <c r="P149" s="246"/>
      <c r="Q149" s="246"/>
      <c r="R149" s="246"/>
      <c r="S149" s="246"/>
      <c r="T149" s="246"/>
      <c r="U149" s="246"/>
    </row>
    <row r="150" spans="10:21" ht="30">
      <c r="J150" s="244"/>
      <c r="K150" s="244"/>
      <c r="N150" s="245"/>
      <c r="O150" s="245"/>
      <c r="P150" s="246"/>
      <c r="Q150" s="246"/>
      <c r="R150" s="246"/>
      <c r="S150" s="246"/>
      <c r="T150" s="246"/>
      <c r="U150" s="246"/>
    </row>
    <row r="151" spans="10:21" ht="30">
      <c r="J151" s="244"/>
      <c r="K151" s="244"/>
      <c r="N151" s="245"/>
      <c r="O151" s="245"/>
      <c r="P151" s="246"/>
      <c r="Q151" s="246"/>
      <c r="R151" s="246"/>
      <c r="S151" s="246"/>
      <c r="T151" s="246"/>
      <c r="U151" s="246"/>
    </row>
    <row r="152" spans="10:21" ht="30">
      <c r="J152" s="244"/>
      <c r="K152" s="244"/>
      <c r="N152" s="245"/>
      <c r="O152" s="245"/>
      <c r="P152" s="246"/>
      <c r="Q152" s="246"/>
      <c r="R152" s="246"/>
      <c r="S152" s="246"/>
      <c r="T152" s="246"/>
      <c r="U152" s="246"/>
    </row>
    <row r="153" spans="10:21" ht="30">
      <c r="J153" s="244"/>
      <c r="K153" s="244"/>
      <c r="N153" s="245"/>
      <c r="O153" s="245"/>
      <c r="P153" s="246"/>
      <c r="Q153" s="246"/>
      <c r="R153" s="246"/>
      <c r="S153" s="246"/>
      <c r="T153" s="246"/>
      <c r="U153" s="246"/>
    </row>
    <row r="154" spans="10:21" ht="30">
      <c r="J154" s="244"/>
      <c r="K154" s="244"/>
      <c r="N154" s="245"/>
      <c r="O154" s="245"/>
      <c r="P154" s="246"/>
      <c r="Q154" s="246"/>
      <c r="R154" s="246"/>
      <c r="S154" s="246"/>
      <c r="T154" s="246"/>
      <c r="U154" s="246"/>
    </row>
    <row r="155" spans="10:21" ht="30">
      <c r="J155" s="244"/>
      <c r="K155" s="244"/>
      <c r="N155" s="245"/>
      <c r="O155" s="245"/>
      <c r="P155" s="246"/>
      <c r="Q155" s="246"/>
      <c r="R155" s="246"/>
      <c r="S155" s="246"/>
      <c r="T155" s="246"/>
      <c r="U155" s="246"/>
    </row>
    <row r="156" spans="10:21" ht="30">
      <c r="J156" s="244"/>
      <c r="K156" s="244"/>
      <c r="N156" s="245"/>
      <c r="O156" s="245"/>
      <c r="P156" s="246"/>
      <c r="Q156" s="246"/>
      <c r="R156" s="246"/>
      <c r="S156" s="246"/>
      <c r="T156" s="246"/>
      <c r="U156" s="246"/>
    </row>
    <row r="157" spans="10:21" ht="30">
      <c r="J157" s="244"/>
      <c r="K157" s="244"/>
      <c r="N157" s="245"/>
      <c r="O157" s="245"/>
      <c r="P157" s="246"/>
      <c r="Q157" s="246"/>
      <c r="R157" s="246"/>
      <c r="S157" s="246"/>
      <c r="T157" s="246"/>
      <c r="U157" s="246"/>
    </row>
    <row r="158" spans="10:21" ht="30">
      <c r="J158" s="244"/>
      <c r="K158" s="244"/>
      <c r="N158" s="245"/>
      <c r="O158" s="245"/>
      <c r="P158" s="246"/>
      <c r="Q158" s="246"/>
      <c r="R158" s="246"/>
      <c r="S158" s="246"/>
      <c r="T158" s="246"/>
      <c r="U158" s="246"/>
    </row>
    <row r="159" spans="10:21" ht="30">
      <c r="J159" s="244"/>
      <c r="K159" s="244"/>
      <c r="N159" s="245"/>
      <c r="O159" s="245"/>
      <c r="P159" s="246"/>
      <c r="Q159" s="246"/>
      <c r="R159" s="246"/>
      <c r="S159" s="246"/>
      <c r="T159" s="246"/>
      <c r="U159" s="246"/>
    </row>
    <row r="160" spans="10:21" ht="30">
      <c r="J160" s="244"/>
      <c r="K160" s="244"/>
      <c r="N160" s="245"/>
      <c r="O160" s="245"/>
      <c r="P160" s="246"/>
      <c r="Q160" s="246"/>
      <c r="R160" s="246"/>
      <c r="S160" s="246"/>
      <c r="T160" s="246"/>
      <c r="U160" s="246"/>
    </row>
    <row r="161" spans="10:21" ht="30">
      <c r="J161" s="244"/>
      <c r="K161" s="244"/>
      <c r="N161" s="245"/>
      <c r="O161" s="245"/>
      <c r="P161" s="246"/>
      <c r="Q161" s="246"/>
      <c r="R161" s="246"/>
      <c r="S161" s="246"/>
      <c r="T161" s="246"/>
      <c r="U161" s="246"/>
    </row>
    <row r="162" spans="10:21" ht="30">
      <c r="J162" s="244"/>
      <c r="K162" s="244"/>
      <c r="N162" s="245"/>
      <c r="O162" s="245"/>
      <c r="P162" s="246"/>
      <c r="Q162" s="246"/>
      <c r="R162" s="246"/>
      <c r="S162" s="246"/>
      <c r="T162" s="246"/>
      <c r="U162" s="246"/>
    </row>
    <row r="163" spans="10:21" ht="30">
      <c r="J163" s="244"/>
      <c r="K163" s="244"/>
      <c r="N163" s="245"/>
      <c r="O163" s="245"/>
      <c r="P163" s="246"/>
      <c r="Q163" s="246"/>
      <c r="R163" s="246"/>
      <c r="S163" s="246"/>
      <c r="T163" s="246"/>
      <c r="U163" s="246"/>
    </row>
    <row r="164" spans="10:21" ht="30">
      <c r="J164" s="244"/>
      <c r="K164" s="244"/>
      <c r="N164" s="245"/>
      <c r="O164" s="245"/>
      <c r="P164" s="246"/>
      <c r="Q164" s="246"/>
      <c r="R164" s="246"/>
      <c r="S164" s="246"/>
      <c r="T164" s="246"/>
      <c r="U164" s="246"/>
    </row>
    <row r="165" spans="10:21" ht="30">
      <c r="J165" s="244"/>
      <c r="K165" s="244"/>
      <c r="N165" s="245"/>
      <c r="O165" s="245"/>
      <c r="P165" s="246"/>
      <c r="Q165" s="246"/>
      <c r="R165" s="246"/>
      <c r="S165" s="246"/>
      <c r="T165" s="246"/>
      <c r="U165" s="246"/>
    </row>
    <row r="166" spans="10:21" ht="30">
      <c r="J166" s="244"/>
      <c r="K166" s="244"/>
      <c r="N166" s="245"/>
      <c r="O166" s="245"/>
      <c r="P166" s="246"/>
      <c r="Q166" s="246"/>
      <c r="R166" s="246"/>
      <c r="S166" s="246"/>
      <c r="T166" s="246"/>
      <c r="U166" s="246"/>
    </row>
    <row r="167" spans="10:21" ht="30">
      <c r="J167" s="244"/>
      <c r="K167" s="244"/>
      <c r="N167" s="245"/>
      <c r="O167" s="245"/>
      <c r="P167" s="246"/>
      <c r="Q167" s="246"/>
      <c r="R167" s="246"/>
      <c r="S167" s="246"/>
      <c r="T167" s="246"/>
      <c r="U167" s="246"/>
    </row>
    <row r="168" spans="10:21" ht="30">
      <c r="J168" s="244"/>
      <c r="K168" s="244"/>
      <c r="N168" s="245"/>
      <c r="O168" s="245"/>
      <c r="P168" s="246"/>
      <c r="Q168" s="246"/>
      <c r="R168" s="246"/>
      <c r="S168" s="246"/>
      <c r="T168" s="246"/>
      <c r="U168" s="246"/>
    </row>
    <row r="169" spans="10:21" ht="30">
      <c r="J169" s="244"/>
      <c r="K169" s="244"/>
      <c r="N169" s="245"/>
      <c r="O169" s="245"/>
      <c r="P169" s="246"/>
      <c r="Q169" s="246"/>
      <c r="R169" s="246"/>
      <c r="S169" s="246"/>
      <c r="T169" s="246"/>
      <c r="U169" s="246"/>
    </row>
    <row r="170" spans="10:21" ht="30">
      <c r="J170" s="244"/>
      <c r="K170" s="244"/>
      <c r="N170" s="245"/>
      <c r="O170" s="245"/>
      <c r="P170" s="246"/>
      <c r="Q170" s="246"/>
      <c r="R170" s="246"/>
      <c r="S170" s="246"/>
      <c r="T170" s="246"/>
      <c r="U170" s="246"/>
    </row>
    <row r="171" spans="10:21" ht="30">
      <c r="J171" s="244"/>
      <c r="K171" s="244"/>
      <c r="N171" s="245"/>
      <c r="O171" s="245"/>
      <c r="P171" s="246"/>
      <c r="Q171" s="246"/>
      <c r="R171" s="246"/>
      <c r="S171" s="246"/>
      <c r="T171" s="246"/>
      <c r="U171" s="246"/>
    </row>
    <row r="172" spans="10:21" ht="30">
      <c r="J172" s="244"/>
      <c r="K172" s="244"/>
      <c r="N172" s="245"/>
      <c r="O172" s="245"/>
      <c r="P172" s="246"/>
      <c r="Q172" s="246"/>
      <c r="R172" s="246"/>
      <c r="S172" s="246"/>
      <c r="T172" s="246"/>
      <c r="U172" s="246"/>
    </row>
    <row r="173" spans="14:21" ht="21">
      <c r="N173" s="245"/>
      <c r="O173" s="245"/>
      <c r="P173" s="246"/>
      <c r="Q173" s="246"/>
      <c r="R173" s="246"/>
      <c r="S173" s="246"/>
      <c r="T173" s="246"/>
      <c r="U173" s="246"/>
    </row>
    <row r="174" spans="14:21" ht="21">
      <c r="N174" s="245"/>
      <c r="O174" s="245"/>
      <c r="P174" s="246"/>
      <c r="Q174" s="246"/>
      <c r="R174" s="246"/>
      <c r="S174" s="246"/>
      <c r="T174" s="246"/>
      <c r="U174" s="246"/>
    </row>
    <row r="175" spans="14:21" ht="21">
      <c r="N175" s="245"/>
      <c r="O175" s="245"/>
      <c r="P175" s="246"/>
      <c r="Q175" s="246"/>
      <c r="R175" s="246"/>
      <c r="S175" s="246"/>
      <c r="T175" s="246"/>
      <c r="U175" s="246"/>
    </row>
    <row r="176" spans="14:21" ht="21">
      <c r="N176" s="245"/>
      <c r="O176" s="245"/>
      <c r="P176" s="246"/>
      <c r="Q176" s="246"/>
      <c r="R176" s="246"/>
      <c r="S176" s="246"/>
      <c r="T176" s="246"/>
      <c r="U176" s="246"/>
    </row>
    <row r="177" spans="14:21" ht="21">
      <c r="N177" s="245"/>
      <c r="O177" s="245"/>
      <c r="P177" s="246"/>
      <c r="Q177" s="246"/>
      <c r="R177" s="246"/>
      <c r="S177" s="246"/>
      <c r="T177" s="246"/>
      <c r="U177" s="246"/>
    </row>
    <row r="178" spans="14:21" ht="21">
      <c r="N178" s="245"/>
      <c r="O178" s="245"/>
      <c r="P178" s="246"/>
      <c r="Q178" s="246"/>
      <c r="R178" s="246"/>
      <c r="S178" s="246"/>
      <c r="T178" s="246"/>
      <c r="U178" s="246"/>
    </row>
    <row r="179" spans="14:21" ht="21">
      <c r="N179" s="245"/>
      <c r="O179" s="245"/>
      <c r="P179" s="246"/>
      <c r="Q179" s="246"/>
      <c r="R179" s="246"/>
      <c r="S179" s="246"/>
      <c r="T179" s="246"/>
      <c r="U179" s="246"/>
    </row>
    <row r="180" spans="14:21" ht="21">
      <c r="N180" s="245"/>
      <c r="O180" s="245"/>
      <c r="P180" s="246"/>
      <c r="Q180" s="246"/>
      <c r="R180" s="246"/>
      <c r="S180" s="246"/>
      <c r="T180" s="246"/>
      <c r="U180" s="246"/>
    </row>
    <row r="181" spans="14:21" ht="21">
      <c r="N181" s="245"/>
      <c r="O181" s="245"/>
      <c r="P181" s="246"/>
      <c r="Q181" s="246"/>
      <c r="R181" s="246"/>
      <c r="S181" s="246"/>
      <c r="T181" s="246"/>
      <c r="U181" s="246"/>
    </row>
    <row r="182" spans="14:21" ht="21">
      <c r="N182" s="245"/>
      <c r="O182" s="245"/>
      <c r="P182" s="246"/>
      <c r="Q182" s="246"/>
      <c r="R182" s="246"/>
      <c r="S182" s="246"/>
      <c r="T182" s="246"/>
      <c r="U182" s="246"/>
    </row>
    <row r="183" spans="14:21" ht="21">
      <c r="N183" s="245"/>
      <c r="O183" s="245"/>
      <c r="P183" s="246"/>
      <c r="Q183" s="246"/>
      <c r="R183" s="246"/>
      <c r="S183" s="246"/>
      <c r="T183" s="246"/>
      <c r="U183" s="246"/>
    </row>
    <row r="184" spans="14:21" ht="21">
      <c r="N184" s="245"/>
      <c r="O184" s="245"/>
      <c r="P184" s="246"/>
      <c r="Q184" s="246"/>
      <c r="R184" s="246"/>
      <c r="S184" s="246"/>
      <c r="T184" s="246"/>
      <c r="U184" s="246"/>
    </row>
    <row r="185" spans="14:21" ht="21">
      <c r="N185" s="245"/>
      <c r="O185" s="245"/>
      <c r="P185" s="246"/>
      <c r="Q185" s="246"/>
      <c r="R185" s="246"/>
      <c r="S185" s="246"/>
      <c r="T185" s="246"/>
      <c r="U185" s="246"/>
    </row>
    <row r="186" spans="14:21" ht="21">
      <c r="N186" s="245"/>
      <c r="O186" s="245"/>
      <c r="P186" s="246"/>
      <c r="Q186" s="246"/>
      <c r="R186" s="246"/>
      <c r="S186" s="246"/>
      <c r="T186" s="246"/>
      <c r="U186" s="246"/>
    </row>
    <row r="187" spans="14:21" ht="21">
      <c r="N187" s="245"/>
      <c r="O187" s="245"/>
      <c r="P187" s="246"/>
      <c r="Q187" s="246"/>
      <c r="R187" s="246"/>
      <c r="S187" s="246"/>
      <c r="T187" s="246"/>
      <c r="U187" s="246"/>
    </row>
    <row r="188" spans="14:21" ht="21">
      <c r="N188" s="245"/>
      <c r="O188" s="245"/>
      <c r="P188" s="246"/>
      <c r="Q188" s="246"/>
      <c r="R188" s="246"/>
      <c r="S188" s="246"/>
      <c r="T188" s="246"/>
      <c r="U188" s="246"/>
    </row>
    <row r="189" spans="14:21" ht="21">
      <c r="N189" s="245"/>
      <c r="O189" s="245"/>
      <c r="P189" s="246"/>
      <c r="Q189" s="246"/>
      <c r="R189" s="246"/>
      <c r="S189" s="246"/>
      <c r="T189" s="246"/>
      <c r="U189" s="246"/>
    </row>
    <row r="190" spans="14:21" ht="21">
      <c r="N190" s="245"/>
      <c r="O190" s="245"/>
      <c r="P190" s="246"/>
      <c r="Q190" s="246"/>
      <c r="R190" s="246"/>
      <c r="S190" s="246"/>
      <c r="T190" s="246"/>
      <c r="U190" s="246"/>
    </row>
    <row r="191" spans="14:21" ht="21">
      <c r="N191" s="245"/>
      <c r="O191" s="245"/>
      <c r="P191" s="246"/>
      <c r="Q191" s="246"/>
      <c r="R191" s="246"/>
      <c r="S191" s="246"/>
      <c r="T191" s="246"/>
      <c r="U191" s="246"/>
    </row>
    <row r="192" spans="14:21" ht="21">
      <c r="N192" s="245"/>
      <c r="O192" s="245"/>
      <c r="P192" s="246"/>
      <c r="Q192" s="246"/>
      <c r="R192" s="246"/>
      <c r="S192" s="246"/>
      <c r="T192" s="246"/>
      <c r="U192" s="246"/>
    </row>
    <row r="193" spans="14:21" ht="21">
      <c r="N193" s="245"/>
      <c r="O193" s="245"/>
      <c r="P193" s="246"/>
      <c r="Q193" s="246"/>
      <c r="R193" s="246"/>
      <c r="S193" s="246"/>
      <c r="T193" s="246"/>
      <c r="U193" s="246"/>
    </row>
    <row r="194" spans="14:21" ht="21">
      <c r="N194" s="245"/>
      <c r="O194" s="245"/>
      <c r="P194" s="246"/>
      <c r="Q194" s="246"/>
      <c r="R194" s="246"/>
      <c r="S194" s="246"/>
      <c r="T194" s="246"/>
      <c r="U194" s="246"/>
    </row>
    <row r="195" spans="14:21" ht="21">
      <c r="N195" s="245"/>
      <c r="O195" s="245"/>
      <c r="P195" s="246"/>
      <c r="Q195" s="246"/>
      <c r="R195" s="246"/>
      <c r="S195" s="246"/>
      <c r="T195" s="246"/>
      <c r="U195" s="246"/>
    </row>
    <row r="196" spans="14:21" ht="21">
      <c r="N196" s="245"/>
      <c r="O196" s="245"/>
      <c r="P196" s="246"/>
      <c r="Q196" s="246"/>
      <c r="R196" s="246"/>
      <c r="S196" s="246"/>
      <c r="T196" s="246"/>
      <c r="U196" s="246"/>
    </row>
    <row r="197" spans="14:21" ht="21">
      <c r="N197" s="245"/>
      <c r="O197" s="245"/>
      <c r="P197" s="246"/>
      <c r="Q197" s="246"/>
      <c r="R197" s="246"/>
      <c r="S197" s="246"/>
      <c r="T197" s="246"/>
      <c r="U197" s="246"/>
    </row>
    <row r="198" spans="14:21" ht="21">
      <c r="N198" s="245"/>
      <c r="O198" s="245"/>
      <c r="P198" s="246"/>
      <c r="Q198" s="246"/>
      <c r="R198" s="246"/>
      <c r="S198" s="246"/>
      <c r="T198" s="246"/>
      <c r="U198" s="246"/>
    </row>
    <row r="199" spans="14:21" ht="21">
      <c r="N199" s="245"/>
      <c r="O199" s="245"/>
      <c r="P199" s="246"/>
      <c r="Q199" s="246"/>
      <c r="R199" s="246"/>
      <c r="S199" s="246"/>
      <c r="T199" s="246"/>
      <c r="U199" s="246"/>
    </row>
    <row r="200" spans="14:21" ht="21">
      <c r="N200" s="245"/>
      <c r="O200" s="245"/>
      <c r="P200" s="246"/>
      <c r="Q200" s="246"/>
      <c r="R200" s="246"/>
      <c r="S200" s="246"/>
      <c r="T200" s="246"/>
      <c r="U200" s="246"/>
    </row>
    <row r="201" spans="14:21" ht="21">
      <c r="N201" s="245"/>
      <c r="O201" s="245"/>
      <c r="P201" s="246"/>
      <c r="Q201" s="246"/>
      <c r="R201" s="246"/>
      <c r="S201" s="246"/>
      <c r="T201" s="246"/>
      <c r="U201" s="246"/>
    </row>
    <row r="202" spans="14:21" ht="21">
      <c r="N202" s="245"/>
      <c r="O202" s="245"/>
      <c r="P202" s="246"/>
      <c r="Q202" s="246"/>
      <c r="R202" s="246"/>
      <c r="S202" s="246"/>
      <c r="T202" s="246"/>
      <c r="U202" s="246"/>
    </row>
    <row r="203" spans="14:21" ht="21">
      <c r="N203" s="245"/>
      <c r="O203" s="245"/>
      <c r="P203" s="246"/>
      <c r="Q203" s="246"/>
      <c r="R203" s="246"/>
      <c r="S203" s="246"/>
      <c r="T203" s="246"/>
      <c r="U203" s="246"/>
    </row>
    <row r="204" spans="14:21" ht="21">
      <c r="N204" s="245"/>
      <c r="O204" s="245"/>
      <c r="P204" s="246"/>
      <c r="Q204" s="246"/>
      <c r="R204" s="246"/>
      <c r="S204" s="246"/>
      <c r="T204" s="246"/>
      <c r="U204" s="246"/>
    </row>
    <row r="205" spans="14:21" ht="21">
      <c r="N205" s="245"/>
      <c r="O205" s="245"/>
      <c r="P205" s="246"/>
      <c r="Q205" s="246"/>
      <c r="R205" s="246"/>
      <c r="S205" s="246"/>
      <c r="T205" s="246"/>
      <c r="U205" s="246"/>
    </row>
    <row r="206" spans="14:21" ht="21">
      <c r="N206" s="245"/>
      <c r="O206" s="245"/>
      <c r="P206" s="246"/>
      <c r="Q206" s="246"/>
      <c r="R206" s="246"/>
      <c r="S206" s="246"/>
      <c r="T206" s="246"/>
      <c r="U206" s="246"/>
    </row>
    <row r="207" spans="14:21" ht="21">
      <c r="N207" s="245"/>
      <c r="O207" s="245"/>
      <c r="P207" s="246"/>
      <c r="Q207" s="246"/>
      <c r="R207" s="246"/>
      <c r="S207" s="246"/>
      <c r="T207" s="246"/>
      <c r="U207" s="246"/>
    </row>
    <row r="208" spans="14:21" ht="21">
      <c r="N208" s="245"/>
      <c r="O208" s="245"/>
      <c r="P208" s="246"/>
      <c r="Q208" s="246"/>
      <c r="R208" s="246"/>
      <c r="S208" s="246"/>
      <c r="T208" s="246"/>
      <c r="U208" s="246"/>
    </row>
    <row r="209" spans="14:21" ht="21">
      <c r="N209" s="245"/>
      <c r="O209" s="245"/>
      <c r="P209" s="246"/>
      <c r="Q209" s="246"/>
      <c r="R209" s="246"/>
      <c r="S209" s="246"/>
      <c r="T209" s="246"/>
      <c r="U209" s="246"/>
    </row>
    <row r="210" spans="14:21" ht="21">
      <c r="N210" s="245"/>
      <c r="O210" s="245"/>
      <c r="P210" s="246"/>
      <c r="Q210" s="246"/>
      <c r="R210" s="246"/>
      <c r="S210" s="246"/>
      <c r="T210" s="246"/>
      <c r="U210" s="246"/>
    </row>
    <row r="211" spans="14:21" ht="21">
      <c r="N211" s="245"/>
      <c r="O211" s="245"/>
      <c r="P211" s="246"/>
      <c r="Q211" s="246"/>
      <c r="R211" s="246"/>
      <c r="S211" s="246"/>
      <c r="T211" s="246"/>
      <c r="U211" s="246"/>
    </row>
    <row r="212" spans="14:21" ht="21">
      <c r="N212" s="245"/>
      <c r="O212" s="245"/>
      <c r="P212" s="246"/>
      <c r="Q212" s="246"/>
      <c r="R212" s="246"/>
      <c r="S212" s="246"/>
      <c r="T212" s="246"/>
      <c r="U212" s="246"/>
    </row>
    <row r="213" spans="14:21" ht="21">
      <c r="N213" s="245"/>
      <c r="O213" s="245"/>
      <c r="P213" s="246"/>
      <c r="Q213" s="246"/>
      <c r="R213" s="246"/>
      <c r="S213" s="246"/>
      <c r="T213" s="246"/>
      <c r="U213" s="246"/>
    </row>
  </sheetData>
  <sheetProtection/>
  <mergeCells count="26">
    <mergeCell ref="K29:L29"/>
    <mergeCell ref="A30:L30"/>
    <mergeCell ref="A21:B22"/>
    <mergeCell ref="G21:J22"/>
    <mergeCell ref="K21:K22"/>
    <mergeCell ref="L21:L22"/>
    <mergeCell ref="A27:B29"/>
    <mergeCell ref="C27:D27"/>
    <mergeCell ref="K27:L27"/>
    <mergeCell ref="G28:I28"/>
    <mergeCell ref="K28:L28"/>
    <mergeCell ref="G29:I29"/>
    <mergeCell ref="G7:J8"/>
    <mergeCell ref="K7:K8"/>
    <mergeCell ref="L7:L8"/>
    <mergeCell ref="P7:T7"/>
    <mergeCell ref="G14:J15"/>
    <mergeCell ref="K14:K15"/>
    <mergeCell ref="L14:L15"/>
    <mergeCell ref="H1:L1"/>
    <mergeCell ref="H2:H3"/>
    <mergeCell ref="C4:D4"/>
    <mergeCell ref="E4:H4"/>
    <mergeCell ref="C5:D5"/>
    <mergeCell ref="E5:H5"/>
    <mergeCell ref="I5:J5"/>
  </mergeCells>
  <conditionalFormatting sqref="E6:H6 K3:K4 G27 G28:I28">
    <cfRule type="cellIs" priority="22" dxfId="20" operator="equal" stopIfTrue="1">
      <formula>0</formula>
    </cfRule>
  </conditionalFormatting>
  <conditionalFormatting sqref="A9:A13 A16:A20 A23:A26">
    <cfRule type="cellIs" priority="21" dxfId="19" operator="greaterThan" stopIfTrue="1">
      <formula>0</formula>
    </cfRule>
  </conditionalFormatting>
  <conditionalFormatting sqref="U9 U23">
    <cfRule type="expression" priority="20" dxfId="3" stopIfTrue="1">
      <formula>T10&lt;&gt;U9</formula>
    </cfRule>
  </conditionalFormatting>
  <conditionalFormatting sqref="T10">
    <cfRule type="expression" priority="19" dxfId="3" stopIfTrue="1">
      <formula>$T$10&lt;&gt;$U$9</formula>
    </cfRule>
  </conditionalFormatting>
  <conditionalFormatting sqref="T11 V9">
    <cfRule type="expression" priority="18" dxfId="5" stopIfTrue="1">
      <formula>$V$9&lt;&gt;$T$11</formula>
    </cfRule>
  </conditionalFormatting>
  <conditionalFormatting sqref="W9 T12:T13">
    <cfRule type="expression" priority="17" dxfId="4" stopIfTrue="1">
      <formula>$W$9&lt;&gt;$T$12</formula>
    </cfRule>
  </conditionalFormatting>
  <conditionalFormatting sqref="U11 V10">
    <cfRule type="expression" priority="16" dxfId="2" stopIfTrue="1">
      <formula>$V$10&lt;&gt;$U$11</formula>
    </cfRule>
  </conditionalFormatting>
  <conditionalFormatting sqref="U12:U13 W10">
    <cfRule type="expression" priority="15" dxfId="1" stopIfTrue="1">
      <formula>$W$10&lt;&gt;$U$12</formula>
    </cfRule>
  </conditionalFormatting>
  <conditionalFormatting sqref="W11 V12:V13">
    <cfRule type="expression" priority="14" dxfId="0" stopIfTrue="1">
      <formula>$W$11&lt;&gt;$V$12</formula>
    </cfRule>
  </conditionalFormatting>
  <conditionalFormatting sqref="U16 T17">
    <cfRule type="expression" priority="13" dxfId="3" stopIfTrue="1">
      <formula>$T$17&lt;&gt;$U$16</formula>
    </cfRule>
  </conditionalFormatting>
  <conditionalFormatting sqref="V16 T18">
    <cfRule type="expression" priority="12" dxfId="5" stopIfTrue="1">
      <formula>$V$16&lt;&gt;$T$18</formula>
    </cfRule>
  </conditionalFormatting>
  <conditionalFormatting sqref="W16 T19:T20">
    <cfRule type="expression" priority="11" dxfId="4" stopIfTrue="1">
      <formula>$W$16&lt;&gt;$T$19</formula>
    </cfRule>
  </conditionalFormatting>
  <conditionalFormatting sqref="V17 U18">
    <cfRule type="expression" priority="10" dxfId="2" stopIfTrue="1">
      <formula>$V$17&lt;&gt;$U$18</formula>
    </cfRule>
  </conditionalFormatting>
  <conditionalFormatting sqref="W17 U19:U20">
    <cfRule type="expression" priority="9" dxfId="1" stopIfTrue="1">
      <formula>$W$17&lt;&gt;$U$19</formula>
    </cfRule>
  </conditionalFormatting>
  <conditionalFormatting sqref="W18 V19:V20">
    <cfRule type="expression" priority="8" dxfId="0" stopIfTrue="1">
      <formula>$W$18&lt;&gt;$V$19</formula>
    </cfRule>
  </conditionalFormatting>
  <conditionalFormatting sqref="V23 T25">
    <cfRule type="expression" priority="7" dxfId="5" stopIfTrue="1">
      <formula>$V$23&lt;&gt;$T$25</formula>
    </cfRule>
  </conditionalFormatting>
  <conditionalFormatting sqref="W23 T26">
    <cfRule type="expression" priority="6" dxfId="4" stopIfTrue="1">
      <formula>$W$23&lt;&gt;$T$26</formula>
    </cfRule>
  </conditionalFormatting>
  <conditionalFormatting sqref="T24">
    <cfRule type="expression" priority="5" dxfId="3" stopIfTrue="1">
      <formula>U23&lt;&gt;T24</formula>
    </cfRule>
  </conditionalFormatting>
  <conditionalFormatting sqref="V24 U25">
    <cfRule type="expression" priority="4" dxfId="2" stopIfTrue="1">
      <formula>$V$24&lt;&gt;$U$25</formula>
    </cfRule>
  </conditionalFormatting>
  <conditionalFormatting sqref="W24 U26">
    <cfRule type="expression" priority="3" dxfId="1" stopIfTrue="1">
      <formula>$W$24&lt;&gt;$U$26</formula>
    </cfRule>
  </conditionalFormatting>
  <conditionalFormatting sqref="W25 V26">
    <cfRule type="expression" priority="2" dxfId="0" stopIfTrue="1">
      <formula>$W$25&lt;&gt;$V$26</formula>
    </cfRule>
  </conditionalFormatting>
  <conditionalFormatting sqref="E4:H5">
    <cfRule type="cellIs" priority="1" dxfId="20" operator="equal" stopIfTrue="1">
      <formula>0</formula>
    </cfRule>
  </conditionalFormatting>
  <printOptions horizontalCentered="1"/>
  <pageMargins left="0.15748031496062992" right="0.15748031496062992" top="1.0236220472440944" bottom="0.1968503937007874" header="0.07874015748031496" footer="0.4724409448818898"/>
  <pageSetup horizontalDpi="1200" verticalDpi="1200" orientation="portrait" paperSize="9" scale="39" r:id="rId4"/>
  <drawing r:id="rId3"/>
  <legacyDrawing r:id="rId2"/>
</worksheet>
</file>

<file path=xl/worksheets/sheet7.xml><?xml version="1.0" encoding="utf-8"?>
<worksheet xmlns="http://schemas.openxmlformats.org/spreadsheetml/2006/main" xmlns:r="http://schemas.openxmlformats.org/officeDocument/2006/relationships">
  <dimension ref="A1:V46"/>
  <sheetViews>
    <sheetView zoomScale="85" zoomScaleNormal="85" zoomScalePageLayoutView="0" workbookViewId="0" topLeftCell="A1">
      <selection activeCell="J20" sqref="J20"/>
    </sheetView>
  </sheetViews>
  <sheetFormatPr defaultColWidth="9.140625" defaultRowHeight="12.75"/>
  <cols>
    <col min="1" max="1" width="5.8515625" style="259" customWidth="1"/>
    <col min="2" max="2" width="5.7109375" style="249" customWidth="1"/>
    <col min="3" max="3" width="12.28125" style="249" customWidth="1"/>
    <col min="4" max="4" width="8.28125" style="249" customWidth="1"/>
    <col min="5" max="5" width="10.8515625" style="249" customWidth="1"/>
    <col min="6" max="6" width="14.28125" style="286" customWidth="1"/>
    <col min="7" max="7" width="13.28125" style="282" customWidth="1"/>
    <col min="8" max="8" width="12.421875" style="282" customWidth="1"/>
    <col min="9" max="9" width="11.421875" style="249" customWidth="1"/>
    <col min="10" max="10" width="9.140625" style="249" customWidth="1"/>
    <col min="11" max="11" width="8.8515625" style="257" customWidth="1"/>
    <col min="12" max="21" width="9.140625" style="258" customWidth="1"/>
    <col min="22" max="22" width="9.140625" style="312" customWidth="1"/>
    <col min="23" max="26" width="9.140625" style="258" customWidth="1"/>
    <col min="27" max="16384" width="9.140625" style="313" customWidth="1"/>
  </cols>
  <sheetData>
    <row r="1" spans="1:10" ht="18">
      <c r="A1" s="248" t="s">
        <v>144</v>
      </c>
      <c r="C1" s="250"/>
      <c r="D1" s="251"/>
      <c r="E1" s="252"/>
      <c r="F1" s="253" t="s">
        <v>145</v>
      </c>
      <c r="G1" s="254"/>
      <c r="H1" s="255" t="s">
        <v>0</v>
      </c>
      <c r="I1" s="251"/>
      <c r="J1" s="256"/>
    </row>
    <row r="2" spans="2:10" ht="18">
      <c r="B2" s="260"/>
      <c r="C2" s="261"/>
      <c r="D2" s="262"/>
      <c r="E2" s="341" t="s">
        <v>146</v>
      </c>
      <c r="F2" s="264"/>
      <c r="G2" s="254"/>
      <c r="H2" s="265"/>
      <c r="I2" s="266"/>
      <c r="J2" s="267"/>
    </row>
    <row r="3" spans="1:10" ht="12.75">
      <c r="A3" s="268" t="s">
        <v>2</v>
      </c>
      <c r="B3" s="268"/>
      <c r="C3" s="268"/>
      <c r="D3" s="269" t="s">
        <v>3</v>
      </c>
      <c r="E3" s="268"/>
      <c r="F3" s="269" t="s">
        <v>147</v>
      </c>
      <c r="G3" s="269" t="s">
        <v>4</v>
      </c>
      <c r="H3" s="269" t="s">
        <v>148</v>
      </c>
      <c r="I3" s="268"/>
      <c r="J3" s="270" t="s">
        <v>5</v>
      </c>
    </row>
    <row r="4" spans="1:10" ht="13.5" thickBot="1">
      <c r="A4" s="271" t="s">
        <v>144</v>
      </c>
      <c r="B4" s="271"/>
      <c r="C4" s="272"/>
      <c r="D4" s="273"/>
      <c r="E4" s="273"/>
      <c r="F4" s="274"/>
      <c r="G4" s="275"/>
      <c r="H4" s="276"/>
      <c r="I4" s="277" t="s">
        <v>7</v>
      </c>
      <c r="J4" s="277"/>
    </row>
    <row r="5" spans="1:10" ht="12.75">
      <c r="A5" s="278" t="s">
        <v>149</v>
      </c>
      <c r="B5" s="278" t="s">
        <v>122</v>
      </c>
      <c r="C5" s="279" t="s">
        <v>8</v>
      </c>
      <c r="D5" s="279" t="s">
        <v>9</v>
      </c>
      <c r="E5" s="279" t="s">
        <v>3</v>
      </c>
      <c r="F5" s="278" t="s">
        <v>150</v>
      </c>
      <c r="G5" s="278" t="s">
        <v>151</v>
      </c>
      <c r="H5" s="278" t="s">
        <v>152</v>
      </c>
      <c r="I5" s="279" t="s">
        <v>153</v>
      </c>
      <c r="J5" s="280"/>
    </row>
    <row r="6" ht="13.5">
      <c r="F6" s="281"/>
    </row>
    <row r="7" spans="1:5" ht="15" customHeight="1">
      <c r="A7" s="283">
        <v>1</v>
      </c>
      <c r="B7" s="284" t="s">
        <v>154</v>
      </c>
      <c r="C7" s="285" t="s">
        <v>85</v>
      </c>
      <c r="D7" s="285" t="s">
        <v>155</v>
      </c>
      <c r="E7" s="285"/>
    </row>
    <row r="8" spans="2:6" ht="15" customHeight="1">
      <c r="B8" s="287"/>
      <c r="E8" s="288"/>
      <c r="F8" s="285" t="s">
        <v>85</v>
      </c>
    </row>
    <row r="9" spans="1:12" ht="15" customHeight="1">
      <c r="A9" s="283">
        <v>2</v>
      </c>
      <c r="B9" s="284" t="s">
        <v>156</v>
      </c>
      <c r="C9" s="289" t="s">
        <v>138</v>
      </c>
      <c r="D9" s="285" t="s">
        <v>157</v>
      </c>
      <c r="E9" s="290"/>
      <c r="F9" s="286" t="s">
        <v>27</v>
      </c>
      <c r="G9" s="291"/>
      <c r="H9" s="292"/>
      <c r="I9" s="292"/>
      <c r="J9" s="292"/>
      <c r="K9" s="293"/>
      <c r="L9" s="294"/>
    </row>
    <row r="10" spans="2:12" ht="15" customHeight="1">
      <c r="B10" s="287"/>
      <c r="C10" s="258"/>
      <c r="G10" s="295" t="s">
        <v>85</v>
      </c>
      <c r="H10" s="292"/>
      <c r="I10" s="292"/>
      <c r="J10" s="292"/>
      <c r="K10" s="293"/>
      <c r="L10" s="294"/>
    </row>
    <row r="11" spans="1:12" ht="15" customHeight="1">
      <c r="A11" s="283">
        <v>3</v>
      </c>
      <c r="B11" s="296" t="s">
        <v>172</v>
      </c>
      <c r="C11" s="289" t="s">
        <v>158</v>
      </c>
      <c r="D11" s="285" t="s">
        <v>159</v>
      </c>
      <c r="E11" s="285"/>
      <c r="G11" s="297" t="s">
        <v>28</v>
      </c>
      <c r="H11" s="292"/>
      <c r="I11" s="292"/>
      <c r="J11" s="292"/>
      <c r="K11" s="293"/>
      <c r="L11" s="294"/>
    </row>
    <row r="12" spans="2:12" ht="15" customHeight="1">
      <c r="B12" s="287"/>
      <c r="C12" s="258"/>
      <c r="E12" s="288"/>
      <c r="F12" s="289" t="s">
        <v>160</v>
      </c>
      <c r="G12" s="298"/>
      <c r="H12" s="292"/>
      <c r="I12" s="292"/>
      <c r="J12" s="292"/>
      <c r="K12" s="293"/>
      <c r="L12" s="294"/>
    </row>
    <row r="13" spans="1:12" ht="15" customHeight="1" thickBot="1">
      <c r="A13" s="283">
        <v>4</v>
      </c>
      <c r="B13" s="284" t="s">
        <v>161</v>
      </c>
      <c r="C13" s="289" t="s">
        <v>160</v>
      </c>
      <c r="D13" s="285" t="s">
        <v>162</v>
      </c>
      <c r="E13" s="290"/>
      <c r="F13" s="286" t="s">
        <v>28</v>
      </c>
      <c r="G13" s="299"/>
      <c r="H13" s="300"/>
      <c r="I13" s="292"/>
      <c r="J13" s="292"/>
      <c r="K13" s="293"/>
      <c r="L13" s="294"/>
    </row>
    <row r="14" spans="2:12" ht="15" customHeight="1">
      <c r="B14" s="287"/>
      <c r="C14" s="258"/>
      <c r="G14" s="299"/>
      <c r="H14" s="301" t="s">
        <v>225</v>
      </c>
      <c r="I14" s="302"/>
      <c r="J14" s="292"/>
      <c r="K14" s="293"/>
      <c r="L14" s="294"/>
    </row>
    <row r="15" spans="1:12" ht="15" customHeight="1" thickBot="1">
      <c r="A15" s="283">
        <v>5</v>
      </c>
      <c r="B15" s="296" t="s">
        <v>163</v>
      </c>
      <c r="C15" s="289" t="s">
        <v>93</v>
      </c>
      <c r="D15" s="285" t="s">
        <v>164</v>
      </c>
      <c r="E15" s="285"/>
      <c r="G15" s="299"/>
      <c r="H15" s="303" t="s">
        <v>27</v>
      </c>
      <c r="I15" s="304"/>
      <c r="J15" s="292"/>
      <c r="K15" s="293"/>
      <c r="L15" s="294"/>
    </row>
    <row r="16" spans="2:12" ht="15" customHeight="1">
      <c r="B16" s="287"/>
      <c r="C16" s="258"/>
      <c r="E16" s="288"/>
      <c r="F16" s="285" t="s">
        <v>165</v>
      </c>
      <c r="G16" s="305"/>
      <c r="H16" s="292"/>
      <c r="I16" s="292"/>
      <c r="J16" s="292"/>
      <c r="K16" s="293"/>
      <c r="L16" s="294"/>
    </row>
    <row r="17" spans="1:12" ht="15" customHeight="1">
      <c r="A17" s="283">
        <v>6</v>
      </c>
      <c r="B17" s="284" t="s">
        <v>171</v>
      </c>
      <c r="C17" s="289" t="s">
        <v>165</v>
      </c>
      <c r="D17" s="285" t="s">
        <v>166</v>
      </c>
      <c r="E17" s="290"/>
      <c r="F17" s="286" t="s">
        <v>28</v>
      </c>
      <c r="G17" s="298"/>
      <c r="H17" s="292"/>
      <c r="I17" s="292"/>
      <c r="J17" s="292"/>
      <c r="K17" s="293"/>
      <c r="L17" s="294"/>
    </row>
    <row r="18" spans="2:12" ht="15" customHeight="1">
      <c r="B18" s="287"/>
      <c r="C18" s="258"/>
      <c r="G18" s="306" t="s">
        <v>87</v>
      </c>
      <c r="H18" s="291"/>
      <c r="I18" s="292"/>
      <c r="J18" s="292"/>
      <c r="K18" s="293"/>
      <c r="L18" s="294"/>
    </row>
    <row r="19" spans="1:12" ht="15" customHeight="1">
      <c r="A19" s="283">
        <v>7</v>
      </c>
      <c r="B19" s="285" t="s">
        <v>167</v>
      </c>
      <c r="C19" s="289" t="s">
        <v>87</v>
      </c>
      <c r="D19" s="285" t="s">
        <v>168</v>
      </c>
      <c r="E19" s="285"/>
      <c r="G19" s="307" t="s">
        <v>28</v>
      </c>
      <c r="H19" s="292"/>
      <c r="I19" s="292"/>
      <c r="J19" s="292"/>
      <c r="K19" s="293"/>
      <c r="L19" s="294"/>
    </row>
    <row r="20" spans="2:12" ht="15" customHeight="1">
      <c r="B20" s="287"/>
      <c r="C20" s="258"/>
      <c r="E20" s="288"/>
      <c r="F20" s="285" t="s">
        <v>87</v>
      </c>
      <c r="G20" s="291"/>
      <c r="H20" s="292"/>
      <c r="I20" s="292"/>
      <c r="J20" s="292"/>
      <c r="K20" s="293"/>
      <c r="L20" s="294"/>
    </row>
    <row r="21" spans="1:12" ht="15" customHeight="1">
      <c r="A21" s="283">
        <v>8</v>
      </c>
      <c r="B21" s="284" t="s">
        <v>169</v>
      </c>
      <c r="C21" s="289" t="s">
        <v>92</v>
      </c>
      <c r="D21" s="285" t="s">
        <v>170</v>
      </c>
      <c r="E21" s="290"/>
      <c r="F21" s="286" t="s">
        <v>27</v>
      </c>
      <c r="G21" s="292"/>
      <c r="H21" s="292"/>
      <c r="I21" s="292"/>
      <c r="J21" s="292"/>
      <c r="K21" s="293"/>
      <c r="L21" s="294"/>
    </row>
    <row r="22" spans="2:12" ht="12" customHeight="1">
      <c r="B22" s="287"/>
      <c r="C22" s="258"/>
      <c r="G22" s="292"/>
      <c r="H22" s="292"/>
      <c r="K22" s="293"/>
      <c r="L22" s="294"/>
    </row>
    <row r="23" spans="1:22" s="258" customFormat="1" ht="13.5">
      <c r="A23" s="259"/>
      <c r="B23" s="282"/>
      <c r="C23" s="249"/>
      <c r="D23" s="249"/>
      <c r="E23" s="249"/>
      <c r="F23" s="249"/>
      <c r="G23" s="292"/>
      <c r="H23" s="292"/>
      <c r="I23" s="292"/>
      <c r="J23" s="292"/>
      <c r="K23" s="293"/>
      <c r="L23" s="294"/>
      <c r="V23" s="312"/>
    </row>
    <row r="24" spans="1:22" s="258" customFormat="1" ht="13.5">
      <c r="A24" s="259"/>
      <c r="B24" s="282"/>
      <c r="C24" s="249"/>
      <c r="D24" s="249"/>
      <c r="E24" s="249"/>
      <c r="F24" s="286"/>
      <c r="G24" s="292"/>
      <c r="H24" s="292"/>
      <c r="I24" s="292"/>
      <c r="J24" s="292"/>
      <c r="K24" s="293"/>
      <c r="L24" s="294"/>
      <c r="V24" s="312"/>
    </row>
    <row r="25" spans="1:22" s="258" customFormat="1" ht="13.5">
      <c r="A25" s="259"/>
      <c r="B25" s="282"/>
      <c r="C25" s="249"/>
      <c r="D25" s="249"/>
      <c r="E25" s="249"/>
      <c r="F25" s="286"/>
      <c r="G25" s="249"/>
      <c r="H25" s="292"/>
      <c r="I25" s="292"/>
      <c r="J25" s="292"/>
      <c r="K25" s="293"/>
      <c r="L25" s="294"/>
      <c r="V25" s="312"/>
    </row>
    <row r="26" spans="1:22" s="258" customFormat="1" ht="13.5">
      <c r="A26" s="259"/>
      <c r="B26" s="282"/>
      <c r="C26" s="249"/>
      <c r="D26" s="249"/>
      <c r="E26" s="249"/>
      <c r="F26" s="286"/>
      <c r="G26" s="300"/>
      <c r="H26" s="292"/>
      <c r="I26" s="292"/>
      <c r="J26" s="292"/>
      <c r="K26" s="293"/>
      <c r="L26" s="294"/>
      <c r="V26" s="312"/>
    </row>
    <row r="27" spans="1:22" s="258" customFormat="1" ht="13.5">
      <c r="A27" s="259"/>
      <c r="B27" s="282"/>
      <c r="C27" s="249"/>
      <c r="D27" s="249"/>
      <c r="E27" s="249"/>
      <c r="F27" s="249"/>
      <c r="G27" s="292"/>
      <c r="H27" s="292"/>
      <c r="I27" s="292"/>
      <c r="J27" s="292"/>
      <c r="K27" s="293"/>
      <c r="L27" s="294"/>
      <c r="V27" s="312"/>
    </row>
    <row r="28" spans="1:22" s="258" customFormat="1" ht="13.5">
      <c r="A28" s="259"/>
      <c r="B28" s="282"/>
      <c r="C28" s="249"/>
      <c r="D28" s="249"/>
      <c r="E28" s="249"/>
      <c r="F28" s="286"/>
      <c r="G28" s="292"/>
      <c r="H28" s="292"/>
      <c r="I28" s="292"/>
      <c r="J28" s="292"/>
      <c r="K28" s="293"/>
      <c r="L28" s="294"/>
      <c r="V28" s="312"/>
    </row>
    <row r="29" spans="1:22" s="258" customFormat="1" ht="13.5">
      <c r="A29" s="259"/>
      <c r="B29" s="282"/>
      <c r="C29" s="249"/>
      <c r="D29" s="249"/>
      <c r="E29" s="249"/>
      <c r="F29" s="286"/>
      <c r="G29" s="292"/>
      <c r="H29" s="292"/>
      <c r="I29" s="249"/>
      <c r="J29" s="292"/>
      <c r="K29" s="293"/>
      <c r="L29" s="294"/>
      <c r="V29" s="312"/>
    </row>
    <row r="30" spans="1:22" s="258" customFormat="1" ht="13.5">
      <c r="A30" s="259"/>
      <c r="B30" s="282"/>
      <c r="C30" s="249"/>
      <c r="D30" s="249"/>
      <c r="E30" s="249"/>
      <c r="F30" s="286"/>
      <c r="G30" s="292"/>
      <c r="H30" s="292"/>
      <c r="I30" s="311"/>
      <c r="J30" s="292"/>
      <c r="K30" s="293"/>
      <c r="L30" s="294"/>
      <c r="V30" s="312"/>
    </row>
    <row r="31" spans="1:22" s="258" customFormat="1" ht="13.5">
      <c r="A31" s="259"/>
      <c r="B31" s="282"/>
      <c r="C31" s="249"/>
      <c r="D31" s="249"/>
      <c r="E31" s="249"/>
      <c r="F31" s="249"/>
      <c r="G31" s="292"/>
      <c r="H31" s="292"/>
      <c r="I31" s="292"/>
      <c r="J31" s="292"/>
      <c r="K31" s="293"/>
      <c r="L31" s="294"/>
      <c r="V31" s="312"/>
    </row>
    <row r="32" spans="1:22" s="258" customFormat="1" ht="13.5">
      <c r="A32" s="259"/>
      <c r="B32" s="282"/>
      <c r="C32" s="249"/>
      <c r="D32" s="249"/>
      <c r="E32" s="249"/>
      <c r="F32" s="286"/>
      <c r="G32" s="292"/>
      <c r="H32" s="292"/>
      <c r="I32" s="292"/>
      <c r="J32" s="292"/>
      <c r="K32" s="293"/>
      <c r="L32" s="294"/>
      <c r="V32" s="312"/>
    </row>
    <row r="33" spans="1:22" s="258" customFormat="1" ht="13.5">
      <c r="A33" s="259"/>
      <c r="B33" s="282"/>
      <c r="C33" s="249"/>
      <c r="D33" s="249"/>
      <c r="E33" s="249"/>
      <c r="F33" s="286"/>
      <c r="G33" s="249"/>
      <c r="H33" s="292"/>
      <c r="I33" s="292"/>
      <c r="J33" s="292"/>
      <c r="K33" s="293"/>
      <c r="L33" s="294"/>
      <c r="V33" s="312"/>
    </row>
    <row r="34" spans="1:22" s="258" customFormat="1" ht="13.5">
      <c r="A34" s="259"/>
      <c r="B34" s="282"/>
      <c r="C34" s="249"/>
      <c r="D34" s="249"/>
      <c r="E34" s="249"/>
      <c r="F34" s="286"/>
      <c r="G34" s="300"/>
      <c r="H34" s="292"/>
      <c r="I34" s="292"/>
      <c r="J34" s="292"/>
      <c r="K34" s="293"/>
      <c r="L34" s="294"/>
      <c r="V34" s="312"/>
    </row>
    <row r="35" spans="1:22" s="258" customFormat="1" ht="13.5">
      <c r="A35" s="259"/>
      <c r="B35" s="282"/>
      <c r="C35" s="249"/>
      <c r="D35" s="249"/>
      <c r="E35" s="249"/>
      <c r="F35" s="249"/>
      <c r="G35" s="292"/>
      <c r="H35" s="292"/>
      <c r="I35" s="292"/>
      <c r="J35" s="292"/>
      <c r="K35" s="293"/>
      <c r="L35" s="294"/>
      <c r="V35" s="312"/>
    </row>
    <row r="36" spans="1:22" s="258" customFormat="1" ht="13.5">
      <c r="A36" s="259"/>
      <c r="B36" s="282"/>
      <c r="C36" s="249"/>
      <c r="D36" s="249"/>
      <c r="E36" s="249"/>
      <c r="F36" s="286"/>
      <c r="G36" s="300"/>
      <c r="H36" s="300"/>
      <c r="I36" s="300"/>
      <c r="J36" s="292"/>
      <c r="K36" s="293"/>
      <c r="L36" s="294"/>
      <c r="V36" s="312"/>
    </row>
    <row r="37" spans="1:22" s="258" customFormat="1" ht="13.5">
      <c r="A37" s="259"/>
      <c r="B37" s="282"/>
      <c r="C37" s="249"/>
      <c r="D37" s="249"/>
      <c r="E37" s="249"/>
      <c r="F37" s="286"/>
      <c r="G37" s="300"/>
      <c r="H37" s="249"/>
      <c r="I37" s="300"/>
      <c r="J37" s="292"/>
      <c r="K37" s="293"/>
      <c r="L37" s="294"/>
      <c r="V37" s="312"/>
    </row>
    <row r="38" spans="1:22" s="258" customFormat="1" ht="13.5">
      <c r="A38" s="259"/>
      <c r="B38" s="282"/>
      <c r="C38" s="249"/>
      <c r="D38" s="249"/>
      <c r="E38" s="249"/>
      <c r="F38" s="286"/>
      <c r="G38" s="300"/>
      <c r="H38" s="300"/>
      <c r="I38" s="300"/>
      <c r="J38" s="292"/>
      <c r="K38" s="293"/>
      <c r="L38" s="294"/>
      <c r="V38" s="312"/>
    </row>
    <row r="39" spans="1:22" s="258" customFormat="1" ht="13.5">
      <c r="A39" s="259"/>
      <c r="B39" s="282"/>
      <c r="C39" s="249"/>
      <c r="D39" s="249"/>
      <c r="E39" s="249"/>
      <c r="F39" s="249"/>
      <c r="G39" s="300"/>
      <c r="H39" s="300"/>
      <c r="I39" s="300"/>
      <c r="J39" s="292"/>
      <c r="K39" s="293"/>
      <c r="L39" s="294"/>
      <c r="V39" s="312"/>
    </row>
    <row r="40" spans="1:22" s="258" customFormat="1" ht="13.5">
      <c r="A40" s="259"/>
      <c r="B40" s="282"/>
      <c r="C40" s="292"/>
      <c r="D40" s="249"/>
      <c r="E40" s="249"/>
      <c r="F40" s="286"/>
      <c r="G40" s="292"/>
      <c r="H40" s="292"/>
      <c r="I40" s="292"/>
      <c r="J40" s="292"/>
      <c r="K40" s="293"/>
      <c r="L40" s="294"/>
      <c r="V40" s="312"/>
    </row>
    <row r="41" spans="1:22" s="258" customFormat="1" ht="13.5">
      <c r="A41" s="259"/>
      <c r="B41" s="282"/>
      <c r="C41" s="249"/>
      <c r="D41" s="249"/>
      <c r="E41" s="249"/>
      <c r="F41" s="286"/>
      <c r="G41" s="249"/>
      <c r="H41" s="292"/>
      <c r="I41" s="292"/>
      <c r="J41" s="292"/>
      <c r="K41" s="293"/>
      <c r="L41" s="294"/>
      <c r="V41" s="312"/>
    </row>
    <row r="42" spans="1:22" s="258" customFormat="1" ht="13.5">
      <c r="A42" s="259"/>
      <c r="B42" s="282"/>
      <c r="C42" s="249"/>
      <c r="D42" s="249"/>
      <c r="E42" s="249"/>
      <c r="F42" s="286"/>
      <c r="G42" s="300"/>
      <c r="H42" s="292"/>
      <c r="I42" s="292"/>
      <c r="J42" s="292"/>
      <c r="K42" s="293"/>
      <c r="L42" s="294"/>
      <c r="V42" s="312"/>
    </row>
    <row r="43" spans="1:22" s="258" customFormat="1" ht="13.5">
      <c r="A43" s="259"/>
      <c r="B43" s="282"/>
      <c r="C43" s="249"/>
      <c r="D43" s="249"/>
      <c r="E43" s="249"/>
      <c r="F43" s="249"/>
      <c r="G43" s="282"/>
      <c r="H43" s="292"/>
      <c r="I43" s="292"/>
      <c r="J43" s="292"/>
      <c r="K43" s="293"/>
      <c r="L43" s="294"/>
      <c r="V43" s="312"/>
    </row>
    <row r="44" spans="1:22" s="258" customFormat="1" ht="13.5">
      <c r="A44" s="259"/>
      <c r="B44" s="282"/>
      <c r="C44" s="249"/>
      <c r="D44" s="249"/>
      <c r="E44" s="249"/>
      <c r="F44" s="286"/>
      <c r="G44" s="282"/>
      <c r="H44" s="282"/>
      <c r="I44" s="249"/>
      <c r="J44" s="249"/>
      <c r="K44" s="257"/>
      <c r="V44" s="312"/>
    </row>
    <row r="45" spans="1:22" s="258" customFormat="1" ht="13.5">
      <c r="A45" s="259"/>
      <c r="B45" s="249"/>
      <c r="C45" s="249"/>
      <c r="D45" s="249"/>
      <c r="E45" s="249"/>
      <c r="F45" s="286"/>
      <c r="G45" s="282"/>
      <c r="H45" s="282"/>
      <c r="I45" s="249"/>
      <c r="J45" s="249"/>
      <c r="K45" s="257"/>
      <c r="V45" s="312"/>
    </row>
    <row r="46" spans="1:22" s="258" customFormat="1" ht="13.5">
      <c r="A46" s="259"/>
      <c r="B46" s="249"/>
      <c r="C46" s="249"/>
      <c r="D46" s="249"/>
      <c r="E46" s="249"/>
      <c r="F46" s="286"/>
      <c r="G46" s="282"/>
      <c r="H46" s="282"/>
      <c r="I46" s="249"/>
      <c r="J46" s="249"/>
      <c r="K46" s="257"/>
      <c r="V46" s="312"/>
    </row>
  </sheetData>
  <sheetProtection/>
  <mergeCells count="3">
    <mergeCell ref="I4:J4"/>
    <mergeCell ref="H14:I14"/>
    <mergeCell ref="H15:I15"/>
  </mergeCells>
  <printOptions/>
  <pageMargins left="0.7480314960629921" right="0.7480314960629921" top="0.984251968503937" bottom="0.984251968503937" header="0" footer="0"/>
  <pageSetup horizontalDpi="300" verticalDpi="300" orientation="landscape" paperSize="9" r:id="rId3"/>
  <drawing r:id="rId2"/>
  <legacyDrawing r:id="rId1"/>
</worksheet>
</file>

<file path=xl/worksheets/sheet8.xml><?xml version="1.0" encoding="utf-8"?>
<worksheet xmlns="http://schemas.openxmlformats.org/spreadsheetml/2006/main" xmlns:r="http://schemas.openxmlformats.org/officeDocument/2006/relationships">
  <dimension ref="A1:V46"/>
  <sheetViews>
    <sheetView zoomScale="85" zoomScaleNormal="85" zoomScalePageLayoutView="0" workbookViewId="0" topLeftCell="A1">
      <selection activeCell="O18" sqref="O18"/>
    </sheetView>
  </sheetViews>
  <sheetFormatPr defaultColWidth="9.140625" defaultRowHeight="12.75"/>
  <cols>
    <col min="1" max="1" width="5.8515625" style="259" customWidth="1"/>
    <col min="2" max="2" width="5.7109375" style="249" customWidth="1"/>
    <col min="3" max="3" width="12.28125" style="249" customWidth="1"/>
    <col min="4" max="4" width="8.28125" style="249" customWidth="1"/>
    <col min="5" max="5" width="9.7109375" style="249" customWidth="1"/>
    <col min="6" max="6" width="8.28125" style="286" customWidth="1"/>
    <col min="7" max="7" width="13.28125" style="282" customWidth="1"/>
    <col min="8" max="8" width="12.421875" style="282" customWidth="1"/>
    <col min="9" max="9" width="11.421875" style="249" customWidth="1"/>
    <col min="10" max="10" width="9.140625" style="249" customWidth="1"/>
    <col min="11" max="11" width="8.8515625" style="257" customWidth="1"/>
    <col min="12" max="21" width="9.140625" style="258" customWidth="1"/>
    <col min="22" max="22" width="9.140625" style="312" customWidth="1"/>
    <col min="23" max="26" width="9.140625" style="258" customWidth="1"/>
    <col min="27" max="16384" width="9.140625" style="313" customWidth="1"/>
  </cols>
  <sheetData>
    <row r="1" spans="1:10" ht="18">
      <c r="A1" s="248" t="s">
        <v>144</v>
      </c>
      <c r="C1" s="250"/>
      <c r="D1" s="251"/>
      <c r="E1" s="252"/>
      <c r="F1" s="253" t="s">
        <v>145</v>
      </c>
      <c r="G1" s="254"/>
      <c r="H1" s="255" t="s">
        <v>0</v>
      </c>
      <c r="I1" s="251"/>
      <c r="J1" s="256"/>
    </row>
    <row r="2" spans="2:10" ht="18">
      <c r="B2" s="260"/>
      <c r="C2" s="261"/>
      <c r="D2" s="262"/>
      <c r="E2" s="341" t="s">
        <v>230</v>
      </c>
      <c r="F2" s="264"/>
      <c r="G2" s="254"/>
      <c r="H2" s="265"/>
      <c r="I2" s="266"/>
      <c r="J2" s="267"/>
    </row>
    <row r="3" spans="1:10" ht="12.75">
      <c r="A3" s="268" t="s">
        <v>2</v>
      </c>
      <c r="B3" s="268"/>
      <c r="C3" s="268"/>
      <c r="D3" s="269" t="s">
        <v>3</v>
      </c>
      <c r="E3" s="268"/>
      <c r="F3" s="269" t="s">
        <v>147</v>
      </c>
      <c r="G3" s="269" t="s">
        <v>4</v>
      </c>
      <c r="H3" s="269" t="s">
        <v>148</v>
      </c>
      <c r="I3" s="268"/>
      <c r="J3" s="270" t="s">
        <v>5</v>
      </c>
    </row>
    <row r="4" spans="1:10" ht="13.5" thickBot="1">
      <c r="A4" s="271" t="s">
        <v>144</v>
      </c>
      <c r="B4" s="271"/>
      <c r="C4" s="272"/>
      <c r="D4" s="273"/>
      <c r="E4" s="273"/>
      <c r="F4" s="274"/>
      <c r="G4" s="275"/>
      <c r="H4" s="276"/>
      <c r="I4" s="277" t="s">
        <v>7</v>
      </c>
      <c r="J4" s="277"/>
    </row>
    <row r="5" spans="1:10" ht="12.75">
      <c r="A5" s="278" t="s">
        <v>149</v>
      </c>
      <c r="B5" s="278" t="s">
        <v>122</v>
      </c>
      <c r="C5" s="279" t="s">
        <v>8</v>
      </c>
      <c r="D5" s="279" t="s">
        <v>9</v>
      </c>
      <c r="E5" s="279" t="s">
        <v>3</v>
      </c>
      <c r="F5" s="278" t="s">
        <v>150</v>
      </c>
      <c r="G5" s="278" t="s">
        <v>151</v>
      </c>
      <c r="H5" s="278" t="s">
        <v>152</v>
      </c>
      <c r="I5" s="279" t="s">
        <v>153</v>
      </c>
      <c r="J5" s="280"/>
    </row>
    <row r="6" ht="13.5">
      <c r="F6" s="281"/>
    </row>
    <row r="7" spans="1:5" ht="15" customHeight="1">
      <c r="A7" s="283">
        <v>1</v>
      </c>
      <c r="B7" s="284" t="s">
        <v>154</v>
      </c>
      <c r="C7" s="285" t="s">
        <v>227</v>
      </c>
      <c r="D7" s="285"/>
      <c r="E7" s="285"/>
    </row>
    <row r="8" spans="2:6" ht="15" customHeight="1">
      <c r="B8" s="287"/>
      <c r="E8" s="288"/>
      <c r="F8" s="285"/>
    </row>
    <row r="9" spans="1:12" ht="15" customHeight="1">
      <c r="A9" s="283">
        <v>2</v>
      </c>
      <c r="B9" s="284"/>
      <c r="C9" s="289"/>
      <c r="D9" s="285"/>
      <c r="E9" s="290"/>
      <c r="G9" s="291"/>
      <c r="H9" s="292"/>
      <c r="I9" s="292"/>
      <c r="J9" s="292"/>
      <c r="K9" s="293"/>
      <c r="L9" s="294"/>
    </row>
    <row r="10" spans="2:12" ht="15" customHeight="1">
      <c r="B10" s="287"/>
      <c r="C10" s="258"/>
      <c r="G10" s="295" t="s">
        <v>231</v>
      </c>
      <c r="H10" s="292"/>
      <c r="I10" s="292"/>
      <c r="J10" s="292"/>
      <c r="K10" s="293"/>
      <c r="L10" s="294"/>
    </row>
    <row r="11" spans="1:12" ht="15" customHeight="1">
      <c r="A11" s="283">
        <v>3</v>
      </c>
      <c r="B11" s="296"/>
      <c r="C11" s="289"/>
      <c r="D11" s="285"/>
      <c r="E11" s="285"/>
      <c r="G11" s="339" t="s">
        <v>27</v>
      </c>
      <c r="H11" s="292"/>
      <c r="I11" s="292"/>
      <c r="J11" s="292"/>
      <c r="K11" s="293"/>
      <c r="L11" s="294"/>
    </row>
    <row r="12" spans="2:12" ht="15" customHeight="1">
      <c r="B12" s="287"/>
      <c r="C12" s="258"/>
      <c r="E12" s="288"/>
      <c r="F12" s="289"/>
      <c r="G12" s="298"/>
      <c r="H12" s="292"/>
      <c r="I12" s="292"/>
      <c r="J12" s="292"/>
      <c r="K12" s="293"/>
      <c r="L12" s="294"/>
    </row>
    <row r="13" spans="1:12" ht="15" customHeight="1" thickBot="1">
      <c r="A13" s="283">
        <v>4</v>
      </c>
      <c r="B13" s="284" t="s">
        <v>172</v>
      </c>
      <c r="C13" s="289" t="s">
        <v>228</v>
      </c>
      <c r="D13" s="285"/>
      <c r="E13" s="290"/>
      <c r="G13" s="299"/>
      <c r="H13" s="300"/>
      <c r="I13" s="292"/>
      <c r="J13" s="292"/>
      <c r="K13" s="293"/>
      <c r="L13" s="294"/>
    </row>
    <row r="14" spans="2:12" ht="15" customHeight="1">
      <c r="B14" s="287"/>
      <c r="C14" s="258"/>
      <c r="G14" s="299"/>
      <c r="H14" s="301" t="s">
        <v>229</v>
      </c>
      <c r="I14" s="302"/>
      <c r="J14" s="292"/>
      <c r="K14" s="293"/>
      <c r="L14" s="294"/>
    </row>
    <row r="15" spans="1:12" ht="15" customHeight="1" thickBot="1">
      <c r="A15" s="283">
        <v>5</v>
      </c>
      <c r="B15" s="296" t="s">
        <v>171</v>
      </c>
      <c r="C15" s="289" t="s">
        <v>178</v>
      </c>
      <c r="D15" s="285"/>
      <c r="E15" s="285"/>
      <c r="G15" s="299"/>
      <c r="H15" s="303" t="s">
        <v>27</v>
      </c>
      <c r="I15" s="304"/>
      <c r="J15" s="292"/>
      <c r="K15" s="293"/>
      <c r="L15" s="294"/>
    </row>
    <row r="16" spans="2:12" ht="15" customHeight="1">
      <c r="B16" s="287"/>
      <c r="C16" s="258"/>
      <c r="E16" s="288"/>
      <c r="F16" s="285"/>
      <c r="G16" s="305"/>
      <c r="H16" s="292"/>
      <c r="I16" s="292"/>
      <c r="J16" s="292"/>
      <c r="K16" s="293"/>
      <c r="L16" s="294"/>
    </row>
    <row r="17" spans="1:12" ht="15" customHeight="1">
      <c r="A17" s="283">
        <v>6</v>
      </c>
      <c r="B17" s="284"/>
      <c r="C17" s="289"/>
      <c r="D17" s="285"/>
      <c r="E17" s="290"/>
      <c r="G17" s="298"/>
      <c r="H17" s="292"/>
      <c r="I17" s="292"/>
      <c r="J17" s="292"/>
      <c r="K17" s="293"/>
      <c r="L17" s="294"/>
    </row>
    <row r="18" spans="2:12" ht="15" customHeight="1">
      <c r="B18" s="287"/>
      <c r="C18" s="258"/>
      <c r="G18" s="306" t="s">
        <v>232</v>
      </c>
      <c r="H18" s="291"/>
      <c r="I18" s="292"/>
      <c r="J18" s="292"/>
      <c r="K18" s="293"/>
      <c r="L18" s="294"/>
    </row>
    <row r="19" spans="1:12" ht="15" customHeight="1">
      <c r="A19" s="283">
        <v>7</v>
      </c>
      <c r="B19" s="285"/>
      <c r="C19" s="289"/>
      <c r="D19" s="285"/>
      <c r="E19" s="285"/>
      <c r="G19" s="340" t="s">
        <v>28</v>
      </c>
      <c r="H19" s="292"/>
      <c r="I19" s="292"/>
      <c r="J19" s="292"/>
      <c r="K19" s="293"/>
      <c r="L19" s="294"/>
    </row>
    <row r="20" spans="2:12" ht="15" customHeight="1">
      <c r="B20" s="287"/>
      <c r="C20" s="258"/>
      <c r="E20" s="288"/>
      <c r="F20" s="285"/>
      <c r="G20" s="291"/>
      <c r="H20" s="292"/>
      <c r="I20" s="292"/>
      <c r="J20" s="292"/>
      <c r="K20" s="293"/>
      <c r="L20" s="294"/>
    </row>
    <row r="21" spans="1:12" ht="15" customHeight="1">
      <c r="A21" s="283">
        <v>8</v>
      </c>
      <c r="B21" s="284" t="s">
        <v>169</v>
      </c>
      <c r="C21" s="289" t="s">
        <v>229</v>
      </c>
      <c r="D21" s="285"/>
      <c r="E21" s="290"/>
      <c r="G21" s="292"/>
      <c r="H21" s="292"/>
      <c r="I21" s="292"/>
      <c r="J21" s="292"/>
      <c r="K21" s="293"/>
      <c r="L21" s="294"/>
    </row>
    <row r="22" spans="2:12" ht="12" customHeight="1">
      <c r="B22" s="287"/>
      <c r="C22" s="258"/>
      <c r="G22" s="292"/>
      <c r="H22" s="292"/>
      <c r="K22" s="293"/>
      <c r="L22" s="294"/>
    </row>
    <row r="23" spans="1:22" s="258" customFormat="1" ht="13.5">
      <c r="A23" s="259"/>
      <c r="B23" s="282"/>
      <c r="C23" s="249"/>
      <c r="D23" s="249"/>
      <c r="E23" s="249"/>
      <c r="F23" s="249"/>
      <c r="G23" s="292"/>
      <c r="H23" s="292"/>
      <c r="I23" s="292"/>
      <c r="J23" s="292"/>
      <c r="K23" s="293"/>
      <c r="L23" s="294"/>
      <c r="V23" s="312"/>
    </row>
    <row r="24" spans="1:22" s="258" customFormat="1" ht="13.5">
      <c r="A24" s="259"/>
      <c r="B24" s="282"/>
      <c r="C24" s="249"/>
      <c r="D24" s="249"/>
      <c r="E24" s="249"/>
      <c r="F24" s="286"/>
      <c r="G24" s="292"/>
      <c r="H24" s="292"/>
      <c r="I24" s="292"/>
      <c r="J24" s="292"/>
      <c r="K24" s="293"/>
      <c r="L24" s="294"/>
      <c r="V24" s="312"/>
    </row>
    <row r="25" spans="1:22" s="258" customFormat="1" ht="13.5">
      <c r="A25" s="259"/>
      <c r="B25" s="282"/>
      <c r="C25" s="249"/>
      <c r="D25" s="249"/>
      <c r="E25" s="249"/>
      <c r="F25" s="286"/>
      <c r="G25" s="249"/>
      <c r="H25" s="292"/>
      <c r="I25" s="292"/>
      <c r="J25" s="292"/>
      <c r="K25" s="293"/>
      <c r="L25" s="294"/>
      <c r="V25" s="312"/>
    </row>
    <row r="26" spans="1:22" s="258" customFormat="1" ht="13.5">
      <c r="A26" s="259"/>
      <c r="B26" s="282"/>
      <c r="C26" s="249"/>
      <c r="D26" s="249"/>
      <c r="E26" s="249"/>
      <c r="F26" s="286"/>
      <c r="G26" s="300"/>
      <c r="H26" s="292"/>
      <c r="I26" s="292"/>
      <c r="J26" s="292"/>
      <c r="K26" s="293"/>
      <c r="L26" s="294"/>
      <c r="V26" s="312"/>
    </row>
    <row r="27" spans="1:22" s="258" customFormat="1" ht="13.5">
      <c r="A27" s="259"/>
      <c r="B27" s="282"/>
      <c r="C27" s="249"/>
      <c r="D27" s="249"/>
      <c r="E27" s="249"/>
      <c r="F27" s="249"/>
      <c r="G27" s="292"/>
      <c r="H27" s="292"/>
      <c r="I27" s="292"/>
      <c r="J27" s="292"/>
      <c r="K27" s="293"/>
      <c r="L27" s="294"/>
      <c r="V27" s="312"/>
    </row>
    <row r="28" spans="1:22" s="258" customFormat="1" ht="13.5">
      <c r="A28" s="259"/>
      <c r="B28" s="282"/>
      <c r="C28" s="249"/>
      <c r="D28" s="249"/>
      <c r="E28" s="249"/>
      <c r="F28" s="286"/>
      <c r="G28" s="292"/>
      <c r="H28" s="292"/>
      <c r="I28" s="292"/>
      <c r="J28" s="292"/>
      <c r="K28" s="293"/>
      <c r="L28" s="294"/>
      <c r="V28" s="312"/>
    </row>
    <row r="29" spans="1:22" s="258" customFormat="1" ht="13.5">
      <c r="A29" s="259"/>
      <c r="B29" s="282"/>
      <c r="C29" s="249"/>
      <c r="D29" s="249"/>
      <c r="E29" s="249"/>
      <c r="F29" s="286"/>
      <c r="G29" s="292"/>
      <c r="H29" s="292"/>
      <c r="I29" s="249"/>
      <c r="J29" s="292"/>
      <c r="K29" s="293"/>
      <c r="L29" s="294"/>
      <c r="V29" s="312"/>
    </row>
    <row r="30" spans="1:22" s="258" customFormat="1" ht="13.5">
      <c r="A30" s="259"/>
      <c r="B30" s="282"/>
      <c r="C30" s="249"/>
      <c r="D30" s="249"/>
      <c r="E30" s="249"/>
      <c r="F30" s="286"/>
      <c r="G30" s="292"/>
      <c r="H30" s="292"/>
      <c r="I30" s="311"/>
      <c r="J30" s="292"/>
      <c r="K30" s="293"/>
      <c r="L30" s="294"/>
      <c r="V30" s="312"/>
    </row>
    <row r="31" spans="1:22" s="258" customFormat="1" ht="13.5">
      <c r="A31" s="259"/>
      <c r="B31" s="282"/>
      <c r="C31" s="249"/>
      <c r="D31" s="249"/>
      <c r="E31" s="249"/>
      <c r="F31" s="249"/>
      <c r="G31" s="292"/>
      <c r="H31" s="292"/>
      <c r="I31" s="292"/>
      <c r="J31" s="292"/>
      <c r="K31" s="293"/>
      <c r="L31" s="294"/>
      <c r="V31" s="312"/>
    </row>
    <row r="32" spans="1:22" s="258" customFormat="1" ht="13.5">
      <c r="A32" s="259"/>
      <c r="B32" s="282"/>
      <c r="C32" s="249"/>
      <c r="D32" s="249"/>
      <c r="E32" s="249"/>
      <c r="F32" s="286"/>
      <c r="G32" s="292"/>
      <c r="H32" s="292"/>
      <c r="I32" s="292"/>
      <c r="J32" s="292"/>
      <c r="K32" s="293"/>
      <c r="L32" s="294"/>
      <c r="V32" s="312"/>
    </row>
    <row r="33" spans="1:22" s="258" customFormat="1" ht="13.5">
      <c r="A33" s="259"/>
      <c r="B33" s="282"/>
      <c r="C33" s="249"/>
      <c r="D33" s="249"/>
      <c r="E33" s="249"/>
      <c r="F33" s="286"/>
      <c r="G33" s="249"/>
      <c r="H33" s="292"/>
      <c r="I33" s="292"/>
      <c r="J33" s="292"/>
      <c r="K33" s="293"/>
      <c r="L33" s="294"/>
      <c r="V33" s="312"/>
    </row>
    <row r="34" spans="1:22" s="258" customFormat="1" ht="13.5">
      <c r="A34" s="259"/>
      <c r="B34" s="282"/>
      <c r="C34" s="249"/>
      <c r="D34" s="249"/>
      <c r="E34" s="249"/>
      <c r="F34" s="286"/>
      <c r="G34" s="300"/>
      <c r="H34" s="292"/>
      <c r="I34" s="292"/>
      <c r="J34" s="292"/>
      <c r="K34" s="293"/>
      <c r="L34" s="294"/>
      <c r="V34" s="312"/>
    </row>
    <row r="35" spans="1:22" s="258" customFormat="1" ht="13.5">
      <c r="A35" s="259"/>
      <c r="B35" s="282"/>
      <c r="C35" s="249"/>
      <c r="D35" s="249"/>
      <c r="E35" s="249"/>
      <c r="F35" s="249"/>
      <c r="G35" s="292"/>
      <c r="H35" s="292"/>
      <c r="I35" s="292"/>
      <c r="J35" s="292"/>
      <c r="K35" s="293"/>
      <c r="L35" s="294"/>
      <c r="V35" s="312"/>
    </row>
    <row r="36" spans="1:22" s="258" customFormat="1" ht="13.5">
      <c r="A36" s="259"/>
      <c r="B36" s="282"/>
      <c r="C36" s="249"/>
      <c r="D36" s="249"/>
      <c r="E36" s="249"/>
      <c r="F36" s="286"/>
      <c r="G36" s="300"/>
      <c r="H36" s="300"/>
      <c r="I36" s="300"/>
      <c r="J36" s="292"/>
      <c r="K36" s="293"/>
      <c r="L36" s="294"/>
      <c r="V36" s="312"/>
    </row>
    <row r="37" spans="1:22" s="258" customFormat="1" ht="13.5">
      <c r="A37" s="259"/>
      <c r="B37" s="282"/>
      <c r="C37" s="249"/>
      <c r="D37" s="249"/>
      <c r="E37" s="249"/>
      <c r="F37" s="286"/>
      <c r="G37" s="300"/>
      <c r="H37" s="249"/>
      <c r="I37" s="300"/>
      <c r="J37" s="292"/>
      <c r="K37" s="293"/>
      <c r="L37" s="294"/>
      <c r="V37" s="312"/>
    </row>
    <row r="38" spans="1:22" s="258" customFormat="1" ht="13.5">
      <c r="A38" s="259"/>
      <c r="B38" s="282"/>
      <c r="C38" s="249"/>
      <c r="D38" s="249"/>
      <c r="E38" s="249"/>
      <c r="F38" s="286"/>
      <c r="G38" s="300"/>
      <c r="H38" s="300"/>
      <c r="I38" s="300"/>
      <c r="J38" s="292"/>
      <c r="K38" s="293"/>
      <c r="L38" s="294"/>
      <c r="V38" s="312"/>
    </row>
    <row r="39" spans="1:22" s="258" customFormat="1" ht="13.5">
      <c r="A39" s="259"/>
      <c r="B39" s="282"/>
      <c r="C39" s="249"/>
      <c r="D39" s="249"/>
      <c r="E39" s="249"/>
      <c r="F39" s="249"/>
      <c r="G39" s="300"/>
      <c r="H39" s="300"/>
      <c r="I39" s="300"/>
      <c r="J39" s="292"/>
      <c r="K39" s="293"/>
      <c r="L39" s="294"/>
      <c r="V39" s="312"/>
    </row>
    <row r="40" spans="1:22" s="258" customFormat="1" ht="13.5">
      <c r="A40" s="259"/>
      <c r="B40" s="282"/>
      <c r="C40" s="292"/>
      <c r="D40" s="249"/>
      <c r="E40" s="249"/>
      <c r="F40" s="286"/>
      <c r="G40" s="292"/>
      <c r="H40" s="292"/>
      <c r="I40" s="292"/>
      <c r="J40" s="292"/>
      <c r="K40" s="293"/>
      <c r="L40" s="294"/>
      <c r="V40" s="312"/>
    </row>
    <row r="41" spans="1:22" s="258" customFormat="1" ht="13.5">
      <c r="A41" s="259"/>
      <c r="B41" s="282"/>
      <c r="C41" s="249"/>
      <c r="D41" s="249"/>
      <c r="E41" s="249"/>
      <c r="F41" s="286"/>
      <c r="G41" s="249"/>
      <c r="H41" s="292"/>
      <c r="I41" s="292"/>
      <c r="J41" s="292"/>
      <c r="K41" s="293"/>
      <c r="L41" s="294"/>
      <c r="V41" s="312"/>
    </row>
    <row r="42" spans="1:22" s="258" customFormat="1" ht="13.5">
      <c r="A42" s="259"/>
      <c r="B42" s="282"/>
      <c r="C42" s="249"/>
      <c r="D42" s="249"/>
      <c r="E42" s="249"/>
      <c r="F42" s="286"/>
      <c r="G42" s="300"/>
      <c r="H42" s="292"/>
      <c r="I42" s="292"/>
      <c r="J42" s="292"/>
      <c r="K42" s="293"/>
      <c r="L42" s="294"/>
      <c r="V42" s="312"/>
    </row>
    <row r="43" spans="1:22" s="258" customFormat="1" ht="13.5">
      <c r="A43" s="259"/>
      <c r="B43" s="282"/>
      <c r="C43" s="249"/>
      <c r="D43" s="249"/>
      <c r="E43" s="249"/>
      <c r="F43" s="249"/>
      <c r="G43" s="282"/>
      <c r="H43" s="292"/>
      <c r="I43" s="292"/>
      <c r="J43" s="292"/>
      <c r="K43" s="293"/>
      <c r="L43" s="294"/>
      <c r="V43" s="312"/>
    </row>
    <row r="44" spans="1:22" s="258" customFormat="1" ht="13.5">
      <c r="A44" s="259"/>
      <c r="B44" s="282"/>
      <c r="C44" s="249"/>
      <c r="D44" s="249"/>
      <c r="E44" s="249"/>
      <c r="F44" s="286"/>
      <c r="G44" s="282"/>
      <c r="H44" s="282"/>
      <c r="I44" s="249"/>
      <c r="J44" s="249"/>
      <c r="K44" s="257"/>
      <c r="V44" s="312"/>
    </row>
    <row r="45" spans="1:22" s="258" customFormat="1" ht="13.5">
      <c r="A45" s="259"/>
      <c r="B45" s="249"/>
      <c r="C45" s="249"/>
      <c r="D45" s="249"/>
      <c r="E45" s="249"/>
      <c r="F45" s="286"/>
      <c r="G45" s="282"/>
      <c r="H45" s="282"/>
      <c r="I45" s="249"/>
      <c r="J45" s="249"/>
      <c r="K45" s="257"/>
      <c r="V45" s="312"/>
    </row>
    <row r="46" spans="1:22" s="258" customFormat="1" ht="13.5">
      <c r="A46" s="259"/>
      <c r="B46" s="249"/>
      <c r="C46" s="249"/>
      <c r="D46" s="249"/>
      <c r="E46" s="249"/>
      <c r="F46" s="286"/>
      <c r="G46" s="282"/>
      <c r="H46" s="282"/>
      <c r="I46" s="249"/>
      <c r="J46" s="249"/>
      <c r="K46" s="257"/>
      <c r="V46" s="312"/>
    </row>
  </sheetData>
  <sheetProtection/>
  <mergeCells count="3">
    <mergeCell ref="I4:J4"/>
    <mergeCell ref="H14:I14"/>
    <mergeCell ref="H15:I15"/>
  </mergeCells>
  <printOptions/>
  <pageMargins left="0.7480314960629921" right="0.7480314960629921" top="0.984251968503937" bottom="0.984251968503937" header="0" footer="0"/>
  <pageSetup horizontalDpi="300" verticalDpi="300" orientation="landscape" paperSize="9" r:id="rId3"/>
  <drawing r:id="rId2"/>
  <legacyDrawing r:id="rId1"/>
</worksheet>
</file>

<file path=xl/worksheets/sheet9.xml><?xml version="1.0" encoding="utf-8"?>
<worksheet xmlns="http://schemas.openxmlformats.org/spreadsheetml/2006/main" xmlns:r="http://schemas.openxmlformats.org/officeDocument/2006/relationships">
  <sheetPr codeName="List19"/>
  <dimension ref="A1:IV213"/>
  <sheetViews>
    <sheetView showGridLines="0" showZeros="0" zoomScale="50" zoomScaleNormal="50" zoomScalePageLayoutView="0" workbookViewId="0" topLeftCell="A1">
      <selection activeCell="E5" sqref="E5:H5"/>
    </sheetView>
  </sheetViews>
  <sheetFormatPr defaultColWidth="15.28125" defaultRowHeight="12.75"/>
  <cols>
    <col min="1" max="1" width="7.57421875" style="242" customWidth="1"/>
    <col min="2" max="2" width="5.57421875" style="242" customWidth="1"/>
    <col min="3" max="3" width="13.7109375" style="242" customWidth="1"/>
    <col min="4" max="4" width="64.140625" style="242" customWidth="1"/>
    <col min="5" max="5" width="8.8515625" style="242" customWidth="1"/>
    <col min="6" max="6" width="19.28125" style="242" customWidth="1"/>
    <col min="7" max="10" width="18.57421875" style="242" customWidth="1"/>
    <col min="11" max="12" width="14.28125" style="242" customWidth="1"/>
    <col min="13" max="13" width="5.00390625" style="243" customWidth="1"/>
    <col min="14" max="14" width="14.57421875" style="147" customWidth="1"/>
    <col min="15" max="15" width="14.421875" style="147" hidden="1" customWidth="1"/>
    <col min="16" max="16" width="10.8515625" style="147" hidden="1" customWidth="1"/>
    <col min="17" max="17" width="24.421875" style="147" hidden="1" customWidth="1"/>
    <col min="18" max="18" width="20.57421875" style="147" hidden="1" customWidth="1"/>
    <col min="19" max="24" width="14.57421875" style="147" hidden="1" customWidth="1"/>
    <col min="25" max="25" width="10.8515625" style="147" hidden="1" customWidth="1"/>
    <col min="26" max="26" width="24.7109375" style="147" hidden="1" customWidth="1"/>
    <col min="27" max="27" width="20.421875" style="147" hidden="1" customWidth="1"/>
    <col min="28" max="31" width="15.28125" style="147" hidden="1" customWidth="1"/>
    <col min="32" max="33" width="15.00390625" style="147" hidden="1" customWidth="1"/>
    <col min="34" max="35" width="15.28125" style="147" hidden="1" customWidth="1"/>
    <col min="36" max="205" width="15.28125" style="147" customWidth="1"/>
    <col min="206" max="206" width="3.140625" style="147" customWidth="1"/>
    <col min="207" max="16384" width="15.28125" style="147" customWidth="1"/>
  </cols>
  <sheetData>
    <row r="1" spans="1:256" ht="45.75" customHeight="1">
      <c r="A1" s="142"/>
      <c r="B1" s="142"/>
      <c r="C1" s="142"/>
      <c r="D1" s="142"/>
      <c r="E1" s="142"/>
      <c r="F1" s="142"/>
      <c r="G1" s="142"/>
      <c r="H1" s="143" t="s">
        <v>111</v>
      </c>
      <c r="I1" s="143"/>
      <c r="J1" s="143"/>
      <c r="K1" s="143"/>
      <c r="L1" s="143"/>
      <c r="N1" s="145"/>
      <c r="O1" s="145"/>
      <c r="P1" s="145"/>
      <c r="Q1" s="145"/>
      <c r="R1" s="145"/>
      <c r="S1" s="145"/>
      <c r="T1" s="145"/>
      <c r="U1" s="145"/>
      <c r="V1" s="145"/>
      <c r="W1" s="145"/>
      <c r="X1" s="145"/>
      <c r="Y1" s="145"/>
      <c r="Z1" s="145"/>
      <c r="AA1" s="145"/>
      <c r="AB1" s="145"/>
      <c r="AC1" s="145"/>
      <c r="AD1" s="145"/>
      <c r="AE1" s="145"/>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c r="BE1" s="145"/>
      <c r="BF1" s="145"/>
      <c r="BG1" s="145"/>
      <c r="BH1" s="145"/>
      <c r="BI1" s="145"/>
      <c r="BJ1" s="145"/>
      <c r="BK1" s="145"/>
      <c r="BL1" s="145"/>
      <c r="BM1" s="145"/>
      <c r="BN1" s="145"/>
      <c r="BO1" s="145"/>
      <c r="BP1" s="145"/>
      <c r="BQ1" s="145"/>
      <c r="BR1" s="145"/>
      <c r="BS1" s="145"/>
      <c r="BT1" s="145"/>
      <c r="BU1" s="145"/>
      <c r="BV1" s="145"/>
      <c r="BW1" s="145"/>
      <c r="BX1" s="145"/>
      <c r="BY1" s="145"/>
      <c r="BZ1" s="145"/>
      <c r="CA1" s="145"/>
      <c r="CB1" s="145"/>
      <c r="CC1" s="145"/>
      <c r="CD1" s="145"/>
      <c r="CE1" s="145"/>
      <c r="CF1" s="145"/>
      <c r="CG1" s="145"/>
      <c r="CH1" s="145"/>
      <c r="CI1" s="145"/>
      <c r="CJ1" s="145"/>
      <c r="CK1" s="145"/>
      <c r="CL1" s="145"/>
      <c r="CM1" s="145"/>
      <c r="CN1" s="145"/>
      <c r="CO1" s="145"/>
      <c r="CP1" s="145"/>
      <c r="CQ1" s="145"/>
      <c r="CR1" s="145"/>
      <c r="CS1" s="145"/>
      <c r="CT1" s="145"/>
      <c r="CU1" s="145"/>
      <c r="CV1" s="145"/>
      <c r="CW1" s="145"/>
      <c r="CX1" s="145"/>
      <c r="CY1" s="145"/>
      <c r="CZ1" s="145"/>
      <c r="DA1" s="145"/>
      <c r="DB1" s="145"/>
      <c r="DC1" s="145"/>
      <c r="DD1" s="145"/>
      <c r="DE1" s="145"/>
      <c r="DF1" s="145"/>
      <c r="DG1" s="145"/>
      <c r="DH1" s="145"/>
      <c r="DI1" s="145"/>
      <c r="DJ1" s="145"/>
      <c r="DK1" s="145"/>
      <c r="DL1" s="145"/>
      <c r="DM1" s="145"/>
      <c r="DN1" s="145"/>
      <c r="DO1" s="145"/>
      <c r="DP1" s="145"/>
      <c r="DQ1" s="145"/>
      <c r="DR1" s="145"/>
      <c r="DS1" s="145"/>
      <c r="DT1" s="145"/>
      <c r="DU1" s="145"/>
      <c r="DV1" s="145"/>
      <c r="DW1" s="145"/>
      <c r="DX1" s="145"/>
      <c r="DY1" s="145"/>
      <c r="DZ1" s="145"/>
      <c r="EA1" s="145"/>
      <c r="EB1" s="145"/>
      <c r="EC1" s="145"/>
      <c r="ED1" s="145"/>
      <c r="EE1" s="145"/>
      <c r="EF1" s="145"/>
      <c r="EG1" s="145"/>
      <c r="EH1" s="145"/>
      <c r="EI1" s="145"/>
      <c r="EJ1" s="145"/>
      <c r="EK1" s="145"/>
      <c r="EL1" s="145"/>
      <c r="EM1" s="145"/>
      <c r="EN1" s="145"/>
      <c r="EO1" s="145"/>
      <c r="EP1" s="145"/>
      <c r="EQ1" s="145"/>
      <c r="ER1" s="145"/>
      <c r="ES1" s="145"/>
      <c r="ET1" s="145"/>
      <c r="EU1" s="145"/>
      <c r="EV1" s="145"/>
      <c r="EW1" s="145"/>
      <c r="EX1" s="145"/>
      <c r="EY1" s="145"/>
      <c r="EZ1" s="145"/>
      <c r="FA1" s="145"/>
      <c r="FB1" s="145"/>
      <c r="FC1" s="145"/>
      <c r="FD1" s="145"/>
      <c r="FE1" s="145"/>
      <c r="FF1" s="145"/>
      <c r="FG1" s="145"/>
      <c r="FH1" s="145"/>
      <c r="FI1" s="145"/>
      <c r="FJ1" s="145"/>
      <c r="FK1" s="145"/>
      <c r="FL1" s="145"/>
      <c r="FM1" s="145"/>
      <c r="FN1" s="145"/>
      <c r="FO1" s="145"/>
      <c r="FP1" s="145"/>
      <c r="FQ1" s="145"/>
      <c r="FR1" s="145"/>
      <c r="FS1" s="145"/>
      <c r="FT1" s="145"/>
      <c r="FU1" s="145"/>
      <c r="FV1" s="145"/>
      <c r="FW1" s="145"/>
      <c r="FX1" s="145"/>
      <c r="FY1" s="145"/>
      <c r="FZ1" s="145"/>
      <c r="GA1" s="145"/>
      <c r="GB1" s="145"/>
      <c r="GC1" s="145"/>
      <c r="GD1" s="145"/>
      <c r="GE1" s="145"/>
      <c r="GF1" s="145"/>
      <c r="GG1" s="145"/>
      <c r="GH1" s="145"/>
      <c r="GI1" s="145"/>
      <c r="GJ1" s="145"/>
      <c r="GK1" s="145"/>
      <c r="GL1" s="145"/>
      <c r="GM1" s="145"/>
      <c r="GN1" s="145"/>
      <c r="GO1" s="145"/>
      <c r="GP1" s="145"/>
      <c r="GQ1" s="145"/>
      <c r="GR1" s="145"/>
      <c r="GS1" s="145"/>
      <c r="GT1" s="145"/>
      <c r="GU1" s="145"/>
      <c r="GV1" s="145"/>
      <c r="GW1" s="145"/>
      <c r="GX1" s="145"/>
      <c r="GY1" s="145"/>
      <c r="GZ1" s="145"/>
      <c r="HA1" s="145"/>
      <c r="HB1" s="145"/>
      <c r="HC1" s="145"/>
      <c r="HD1" s="145"/>
      <c r="HE1" s="145"/>
      <c r="HF1" s="145"/>
      <c r="HG1" s="145"/>
      <c r="HH1" s="145"/>
      <c r="HI1" s="145"/>
      <c r="HJ1" s="145"/>
      <c r="HK1" s="145"/>
      <c r="HL1" s="145"/>
      <c r="HM1" s="145"/>
      <c r="HN1" s="145"/>
      <c r="HO1" s="145"/>
      <c r="HP1" s="145"/>
      <c r="HQ1" s="145"/>
      <c r="HR1" s="145"/>
      <c r="HS1" s="145"/>
      <c r="HT1" s="145"/>
      <c r="HU1" s="145"/>
      <c r="HV1" s="145"/>
      <c r="HW1" s="145"/>
      <c r="HX1" s="145"/>
      <c r="HY1" s="145"/>
      <c r="HZ1" s="145"/>
      <c r="IA1" s="145"/>
      <c r="IB1" s="145"/>
      <c r="IC1" s="145"/>
      <c r="ID1" s="145"/>
      <c r="IE1" s="145"/>
      <c r="IF1" s="145"/>
      <c r="IG1" s="145"/>
      <c r="IH1" s="145"/>
      <c r="II1" s="145"/>
      <c r="IJ1" s="145"/>
      <c r="IK1" s="145"/>
      <c r="IL1" s="145"/>
      <c r="IM1" s="145"/>
      <c r="IN1" s="145"/>
      <c r="IO1" s="145"/>
      <c r="IP1" s="145"/>
      <c r="IQ1" s="145"/>
      <c r="IR1" s="145"/>
      <c r="IS1" s="145"/>
      <c r="IT1" s="145"/>
      <c r="IU1" s="145"/>
      <c r="IV1" s="145"/>
    </row>
    <row r="2" spans="1:256" ht="49.5" customHeight="1">
      <c r="A2" s="142"/>
      <c r="B2" s="142"/>
      <c r="C2" s="142"/>
      <c r="D2" s="142"/>
      <c r="E2" s="142"/>
      <c r="F2" s="142"/>
      <c r="G2" s="142"/>
      <c r="H2" s="148"/>
      <c r="I2" s="149" t="s">
        <v>112</v>
      </c>
      <c r="J2" s="149"/>
      <c r="K2" s="150">
        <v>1</v>
      </c>
      <c r="L2" s="151"/>
      <c r="N2" s="145"/>
      <c r="O2" s="145"/>
      <c r="P2" s="152" t="str">
        <f>'[3]vnos podatkov'!$A$6</f>
        <v>OP 8-11 - MIDI TENIS</v>
      </c>
      <c r="Q2" s="153"/>
      <c r="R2" s="153"/>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row>
    <row r="3" spans="1:256" ht="49.5" customHeight="1">
      <c r="A3" s="142"/>
      <c r="B3" s="142"/>
      <c r="C3" s="142"/>
      <c r="D3" s="142"/>
      <c r="E3" s="142"/>
      <c r="F3" s="142"/>
      <c r="G3" s="142"/>
      <c r="H3" s="148"/>
      <c r="I3" s="154" t="s">
        <v>113</v>
      </c>
      <c r="J3" s="154"/>
      <c r="K3" s="155"/>
      <c r="L3" s="314">
        <f>'[3]vnos podatkov'!$B$8</f>
        <v>0</v>
      </c>
      <c r="N3" s="145"/>
      <c r="O3" s="145"/>
      <c r="P3" s="156">
        <f>'[3]vnos podatkov'!$A$8</f>
        <v>0</v>
      </c>
      <c r="Q3" s="156">
        <f>'[3]vnos podatkov'!$B$8</f>
        <v>0</v>
      </c>
      <c r="R3" s="156">
        <f>'[3]vnos podatkov'!$A$10</f>
        <v>0</v>
      </c>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row>
    <row r="4" spans="1:256" ht="49.5" customHeight="1">
      <c r="A4" s="142"/>
      <c r="B4" s="142"/>
      <c r="C4" s="157" t="s">
        <v>114</v>
      </c>
      <c r="D4" s="157"/>
      <c r="E4" s="158" t="str">
        <f>'[3]vnos podatkov'!$C$10</f>
        <v>TK LUKA KOPER</v>
      </c>
      <c r="F4" s="158" t="str">
        <f>'[3]vnos podatkov'!$C$10</f>
        <v>TK LUKA KOPER</v>
      </c>
      <c r="G4" s="159" t="str">
        <f>'[3]vnos podatkov'!$C$10</f>
        <v>TK LUKA KOPER</v>
      </c>
      <c r="H4" s="159" t="str">
        <f>'[3]vnos podatkov'!$C$10</f>
        <v>TK LUKA KOPER</v>
      </c>
      <c r="I4" s="160" t="s">
        <v>115</v>
      </c>
      <c r="J4" s="161"/>
      <c r="K4" s="162"/>
      <c r="L4" s="163"/>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row>
    <row r="5" spans="1:256" ht="49.5" customHeight="1">
      <c r="A5" s="142"/>
      <c r="B5" s="142"/>
      <c r="C5" s="157" t="s">
        <v>116</v>
      </c>
      <c r="D5" s="157"/>
      <c r="E5" s="158" t="str">
        <f>'[3]vnos podatkov'!$A$6</f>
        <v>OP 8-11 - MIDI TENIS</v>
      </c>
      <c r="F5" s="158"/>
      <c r="G5" s="159"/>
      <c r="H5" s="159"/>
      <c r="I5" s="164" t="s">
        <v>173</v>
      </c>
      <c r="J5" s="164"/>
      <c r="K5" s="165"/>
      <c r="L5" s="151"/>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c r="BE5" s="145"/>
      <c r="BF5" s="145"/>
      <c r="BG5" s="145"/>
      <c r="BH5" s="145"/>
      <c r="BI5" s="145"/>
      <c r="BJ5" s="145"/>
      <c r="BK5" s="145"/>
      <c r="BL5" s="145"/>
      <c r="BM5" s="145"/>
      <c r="BN5" s="145"/>
      <c r="BO5" s="145"/>
      <c r="BP5" s="145"/>
      <c r="BQ5" s="145"/>
      <c r="BR5" s="145"/>
      <c r="BS5" s="145"/>
      <c r="BT5" s="145"/>
      <c r="BU5" s="145"/>
      <c r="BV5" s="145"/>
      <c r="BW5" s="145"/>
      <c r="BX5" s="145"/>
      <c r="BY5" s="145"/>
      <c r="BZ5" s="145"/>
      <c r="CA5" s="145"/>
      <c r="CB5" s="145"/>
      <c r="CC5" s="145"/>
      <c r="CD5" s="145"/>
      <c r="CE5" s="145"/>
      <c r="CF5" s="145"/>
      <c r="CG5" s="145"/>
      <c r="CH5" s="145"/>
      <c r="CI5" s="145"/>
      <c r="CJ5" s="145"/>
      <c r="CK5" s="145"/>
      <c r="CL5" s="145"/>
      <c r="CM5" s="145"/>
      <c r="CN5" s="145"/>
      <c r="CO5" s="145"/>
      <c r="CP5" s="145"/>
      <c r="CQ5" s="145"/>
      <c r="CR5" s="145"/>
      <c r="CS5" s="145"/>
      <c r="CT5" s="145"/>
      <c r="CU5" s="145"/>
      <c r="CV5" s="145"/>
      <c r="CW5" s="145"/>
      <c r="CX5" s="145"/>
      <c r="CY5" s="145"/>
      <c r="CZ5" s="145"/>
      <c r="DA5" s="145"/>
      <c r="DB5" s="145"/>
      <c r="DC5" s="145"/>
      <c r="DD5" s="145"/>
      <c r="DE5" s="145"/>
      <c r="DF5" s="145"/>
      <c r="DG5" s="145"/>
      <c r="DH5" s="145"/>
      <c r="DI5" s="145"/>
      <c r="DJ5" s="145"/>
      <c r="DK5" s="145"/>
      <c r="DL5" s="145"/>
      <c r="DM5" s="145"/>
      <c r="DN5" s="145"/>
      <c r="DO5" s="145"/>
      <c r="DP5" s="145"/>
      <c r="DQ5" s="145"/>
      <c r="DR5" s="145"/>
      <c r="DS5" s="145"/>
      <c r="DT5" s="145"/>
      <c r="DU5" s="145"/>
      <c r="DV5" s="145"/>
      <c r="DW5" s="145"/>
      <c r="DX5" s="145"/>
      <c r="DY5" s="145"/>
      <c r="DZ5" s="145"/>
      <c r="EA5" s="145"/>
      <c r="EB5" s="145"/>
      <c r="EC5" s="145"/>
      <c r="ED5" s="145"/>
      <c r="EE5" s="145"/>
      <c r="EF5" s="145"/>
      <c r="EG5" s="145"/>
      <c r="EH5" s="145"/>
      <c r="EI5" s="145"/>
      <c r="EJ5" s="145"/>
      <c r="EK5" s="145"/>
      <c r="EL5" s="145"/>
      <c r="EM5" s="145"/>
      <c r="EN5" s="145"/>
      <c r="EO5" s="145"/>
      <c r="EP5" s="145"/>
      <c r="EQ5" s="145"/>
      <c r="ER5" s="145"/>
      <c r="ES5" s="145"/>
      <c r="ET5" s="145"/>
      <c r="EU5" s="145"/>
      <c r="EV5" s="145"/>
      <c r="EW5" s="145"/>
      <c r="EX5" s="145"/>
      <c r="EY5" s="145"/>
      <c r="EZ5" s="145"/>
      <c r="FA5" s="145"/>
      <c r="FB5" s="145"/>
      <c r="FC5" s="145"/>
      <c r="FD5" s="145"/>
      <c r="FE5" s="145"/>
      <c r="FF5" s="145"/>
      <c r="FG5" s="145"/>
      <c r="FH5" s="145"/>
      <c r="FI5" s="145"/>
      <c r="FJ5" s="145"/>
      <c r="FK5" s="145"/>
      <c r="FL5" s="145"/>
      <c r="FM5" s="145"/>
      <c r="FN5" s="145"/>
      <c r="FO5" s="145"/>
      <c r="FP5" s="145"/>
      <c r="FQ5" s="145"/>
      <c r="FR5" s="145"/>
      <c r="FS5" s="145"/>
      <c r="FT5" s="145"/>
      <c r="FU5" s="145"/>
      <c r="FV5" s="145"/>
      <c r="FW5" s="145"/>
      <c r="FX5" s="145"/>
      <c r="FY5" s="145"/>
      <c r="FZ5" s="145"/>
      <c r="GA5" s="145"/>
      <c r="GB5" s="145"/>
      <c r="GC5" s="145"/>
      <c r="GD5" s="145"/>
      <c r="GE5" s="145"/>
      <c r="GF5" s="145"/>
      <c r="GG5" s="145"/>
      <c r="GH5" s="145"/>
      <c r="GI5" s="145"/>
      <c r="GJ5" s="145"/>
      <c r="GK5" s="145"/>
      <c r="GL5" s="145"/>
      <c r="GM5" s="145"/>
      <c r="GN5" s="145"/>
      <c r="GO5" s="145"/>
      <c r="GP5" s="145"/>
      <c r="GQ5" s="145"/>
      <c r="GR5" s="145"/>
      <c r="GS5" s="145"/>
      <c r="GT5" s="145"/>
      <c r="GU5" s="145"/>
      <c r="GV5" s="145"/>
      <c r="GW5" s="145"/>
      <c r="GX5" s="145"/>
      <c r="GY5" s="145"/>
      <c r="GZ5" s="145"/>
      <c r="HA5" s="145"/>
      <c r="HB5" s="145"/>
      <c r="HC5" s="145"/>
      <c r="HD5" s="145"/>
      <c r="HE5" s="145"/>
      <c r="HF5" s="145"/>
      <c r="HG5" s="145"/>
      <c r="HH5" s="145"/>
      <c r="HI5" s="145"/>
      <c r="HJ5" s="145"/>
      <c r="HK5" s="145"/>
      <c r="HL5" s="145"/>
      <c r="HM5" s="145"/>
      <c r="HN5" s="145"/>
      <c r="HO5" s="145"/>
      <c r="HP5" s="145"/>
      <c r="HQ5" s="145"/>
      <c r="HR5" s="145"/>
      <c r="HS5" s="145"/>
      <c r="HT5" s="145"/>
      <c r="HU5" s="145"/>
      <c r="HV5" s="145"/>
      <c r="HW5" s="145"/>
      <c r="HX5" s="145"/>
      <c r="HY5" s="145"/>
      <c r="HZ5" s="145"/>
      <c r="IA5" s="145"/>
      <c r="IB5" s="145"/>
      <c r="IC5" s="145"/>
      <c r="ID5" s="145"/>
      <c r="IE5" s="145"/>
      <c r="IF5" s="145"/>
      <c r="IG5" s="145"/>
      <c r="IH5" s="145"/>
      <c r="II5" s="145"/>
      <c r="IJ5" s="145"/>
      <c r="IK5" s="145"/>
      <c r="IL5" s="145"/>
      <c r="IM5" s="145"/>
      <c r="IN5" s="145"/>
      <c r="IO5" s="145"/>
      <c r="IP5" s="145"/>
      <c r="IQ5" s="145"/>
      <c r="IR5" s="145"/>
      <c r="IS5" s="145"/>
      <c r="IT5" s="145"/>
      <c r="IU5" s="145"/>
      <c r="IV5" s="145"/>
    </row>
    <row r="6" spans="1:256" ht="24" customHeight="1" thickBot="1">
      <c r="A6" s="142"/>
      <c r="B6" s="142"/>
      <c r="C6" s="166"/>
      <c r="D6" s="166"/>
      <c r="E6" s="167"/>
      <c r="F6" s="167"/>
      <c r="G6" s="167"/>
      <c r="H6" s="167"/>
      <c r="I6" s="160"/>
      <c r="J6" s="160"/>
      <c r="K6" s="165"/>
      <c r="L6" s="151"/>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145"/>
      <c r="CB6" s="145"/>
      <c r="CC6" s="145"/>
      <c r="CD6" s="145"/>
      <c r="CE6" s="145"/>
      <c r="CF6" s="145"/>
      <c r="CG6" s="145"/>
      <c r="CH6" s="145"/>
      <c r="CI6" s="145"/>
      <c r="CJ6" s="145"/>
      <c r="CK6" s="145"/>
      <c r="CL6" s="145"/>
      <c r="CM6" s="145"/>
      <c r="CN6" s="145"/>
      <c r="CO6" s="145"/>
      <c r="CP6" s="145"/>
      <c r="CQ6" s="145"/>
      <c r="CR6" s="145"/>
      <c r="CS6" s="145"/>
      <c r="CT6" s="145"/>
      <c r="CU6" s="145"/>
      <c r="CV6" s="145"/>
      <c r="CW6" s="145"/>
      <c r="CX6" s="145"/>
      <c r="CY6" s="145"/>
      <c r="CZ6" s="145"/>
      <c r="DA6" s="145"/>
      <c r="DB6" s="145"/>
      <c r="DC6" s="145"/>
      <c r="DD6" s="145"/>
      <c r="DE6" s="145"/>
      <c r="DF6" s="145"/>
      <c r="DG6" s="145"/>
      <c r="DH6" s="145"/>
      <c r="DI6" s="145"/>
      <c r="DJ6" s="145"/>
      <c r="DK6" s="145"/>
      <c r="DL6" s="145"/>
      <c r="DM6" s="145"/>
      <c r="DN6" s="145"/>
      <c r="DO6" s="145"/>
      <c r="DP6" s="145"/>
      <c r="DQ6" s="145"/>
      <c r="DR6" s="145"/>
      <c r="DS6" s="145"/>
      <c r="DT6" s="145"/>
      <c r="DU6" s="145"/>
      <c r="DV6" s="145"/>
      <c r="DW6" s="145"/>
      <c r="DX6" s="145"/>
      <c r="DY6" s="145"/>
      <c r="DZ6" s="145"/>
      <c r="EA6" s="145"/>
      <c r="EB6" s="145"/>
      <c r="EC6" s="145"/>
      <c r="ED6" s="145"/>
      <c r="EE6" s="145"/>
      <c r="EF6" s="145"/>
      <c r="EG6" s="145"/>
      <c r="EH6" s="145"/>
      <c r="EI6" s="145"/>
      <c r="EJ6" s="145"/>
      <c r="EK6" s="145"/>
      <c r="EL6" s="145"/>
      <c r="EM6" s="145"/>
      <c r="EN6" s="145"/>
      <c r="EO6" s="145"/>
      <c r="EP6" s="145"/>
      <c r="EQ6" s="145"/>
      <c r="ER6" s="145"/>
      <c r="ES6" s="145"/>
      <c r="ET6" s="145"/>
      <c r="EU6" s="145"/>
      <c r="EV6" s="145"/>
      <c r="EW6" s="145"/>
      <c r="EX6" s="145"/>
      <c r="EY6" s="145"/>
      <c r="EZ6" s="145"/>
      <c r="FA6" s="145"/>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145"/>
      <c r="GZ6" s="145"/>
      <c r="HA6" s="145"/>
      <c r="HB6" s="145"/>
      <c r="HC6" s="145"/>
      <c r="HD6" s="145"/>
      <c r="HE6" s="145"/>
      <c r="HF6" s="145"/>
      <c r="HG6" s="145"/>
      <c r="HH6" s="145"/>
      <c r="HI6" s="145"/>
      <c r="HJ6" s="145"/>
      <c r="HK6" s="145"/>
      <c r="HL6" s="145"/>
      <c r="HM6" s="145"/>
      <c r="HN6" s="145"/>
      <c r="HO6" s="145"/>
      <c r="HP6" s="145"/>
      <c r="HQ6" s="145"/>
      <c r="HR6" s="145"/>
      <c r="HS6" s="145"/>
      <c r="HT6" s="145"/>
      <c r="HU6" s="145"/>
      <c r="HV6" s="145"/>
      <c r="HW6" s="145"/>
      <c r="HX6" s="145"/>
      <c r="HY6" s="145"/>
      <c r="HZ6" s="145"/>
      <c r="IA6" s="145"/>
      <c r="IB6" s="145"/>
      <c r="IC6" s="145"/>
      <c r="ID6" s="145"/>
      <c r="IE6" s="145"/>
      <c r="IF6" s="145"/>
      <c r="IG6" s="145"/>
      <c r="IH6" s="145"/>
      <c r="II6" s="145"/>
      <c r="IJ6" s="145"/>
      <c r="IK6" s="145"/>
      <c r="IL6" s="145"/>
      <c r="IM6" s="145"/>
      <c r="IN6" s="145"/>
      <c r="IO6" s="145"/>
      <c r="IP6" s="145"/>
      <c r="IQ6" s="145"/>
      <c r="IR6" s="145"/>
      <c r="IS6" s="145"/>
      <c r="IT6" s="145"/>
      <c r="IU6" s="145"/>
      <c r="IV6" s="145"/>
    </row>
    <row r="7" spans="1:256" s="178" customFormat="1" ht="52.5" customHeight="1" thickBot="1">
      <c r="A7" s="142"/>
      <c r="B7" s="315" t="s">
        <v>174</v>
      </c>
      <c r="C7" s="316"/>
      <c r="D7" s="317"/>
      <c r="E7" s="170"/>
      <c r="F7" s="171"/>
      <c r="G7" s="172"/>
      <c r="H7" s="172"/>
      <c r="I7" s="172"/>
      <c r="J7" s="172"/>
      <c r="K7" s="173" t="s">
        <v>119</v>
      </c>
      <c r="L7" s="173" t="s">
        <v>120</v>
      </c>
      <c r="M7" s="243"/>
      <c r="N7" s="174"/>
      <c r="O7" s="174"/>
      <c r="P7" s="175" t="s">
        <v>121</v>
      </c>
      <c r="Q7" s="176"/>
      <c r="R7" s="176"/>
      <c r="S7" s="176"/>
      <c r="T7" s="177"/>
      <c r="U7" s="318"/>
      <c r="V7" s="318"/>
      <c r="W7" s="318"/>
      <c r="X7" s="318"/>
      <c r="Y7" s="318"/>
      <c r="Z7" s="318"/>
      <c r="AA7" s="318"/>
      <c r="AB7" s="318"/>
      <c r="AC7" s="318"/>
      <c r="AD7" s="318"/>
      <c r="AE7" s="318"/>
      <c r="AF7" s="318"/>
      <c r="AG7" s="318"/>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174"/>
      <c r="CO7" s="174"/>
      <c r="CP7" s="174"/>
      <c r="CQ7" s="174"/>
      <c r="CR7" s="174"/>
      <c r="CS7" s="174"/>
      <c r="CT7" s="174"/>
      <c r="CU7" s="174"/>
      <c r="CV7" s="174"/>
      <c r="CW7" s="174"/>
      <c r="CX7" s="174"/>
      <c r="CY7" s="174"/>
      <c r="CZ7" s="174"/>
      <c r="DA7" s="174"/>
      <c r="DB7" s="174"/>
      <c r="DC7" s="174"/>
      <c r="DD7" s="174"/>
      <c r="DE7" s="174"/>
      <c r="DF7" s="174"/>
      <c r="DG7" s="174"/>
      <c r="DH7" s="174"/>
      <c r="DI7" s="174"/>
      <c r="DJ7" s="174"/>
      <c r="DK7" s="174"/>
      <c r="DL7" s="174"/>
      <c r="DM7" s="174"/>
      <c r="DN7" s="174"/>
      <c r="DO7" s="174"/>
      <c r="DP7" s="174"/>
      <c r="DQ7" s="174"/>
      <c r="DR7" s="174"/>
      <c r="DS7" s="174"/>
      <c r="DT7" s="174"/>
      <c r="DU7" s="174"/>
      <c r="DV7" s="174"/>
      <c r="DW7" s="174"/>
      <c r="DX7" s="174"/>
      <c r="DY7" s="174"/>
      <c r="DZ7" s="174"/>
      <c r="EA7" s="174"/>
      <c r="EB7" s="174"/>
      <c r="EC7" s="174"/>
      <c r="ED7" s="174"/>
      <c r="EE7" s="174"/>
      <c r="EF7" s="174"/>
      <c r="EG7" s="174"/>
      <c r="EH7" s="174"/>
      <c r="EI7" s="174"/>
      <c r="EJ7" s="174"/>
      <c r="EK7" s="174"/>
      <c r="EL7" s="174"/>
      <c r="EM7" s="174"/>
      <c r="EN7" s="174"/>
      <c r="EO7" s="174"/>
      <c r="EP7" s="174"/>
      <c r="EQ7" s="174"/>
      <c r="ER7" s="174"/>
      <c r="ES7" s="174"/>
      <c r="ET7" s="174"/>
      <c r="EU7" s="174"/>
      <c r="EV7" s="174"/>
      <c r="EW7" s="174"/>
      <c r="EX7" s="174"/>
      <c r="EY7" s="174"/>
      <c r="EZ7" s="174"/>
      <c r="FA7" s="174"/>
      <c r="FB7" s="174"/>
      <c r="FC7" s="174"/>
      <c r="FD7" s="174"/>
      <c r="FE7" s="174"/>
      <c r="FF7" s="174"/>
      <c r="FG7" s="174"/>
      <c r="FH7" s="174"/>
      <c r="FI7" s="174"/>
      <c r="FJ7" s="174"/>
      <c r="FK7" s="174"/>
      <c r="FL7" s="174"/>
      <c r="FM7" s="174"/>
      <c r="FN7" s="174"/>
      <c r="FO7" s="174"/>
      <c r="FP7" s="174"/>
      <c r="FQ7" s="174"/>
      <c r="FR7" s="174"/>
      <c r="FS7" s="174"/>
      <c r="FT7" s="174"/>
      <c r="FU7" s="174"/>
      <c r="FV7" s="174"/>
      <c r="FW7" s="174"/>
      <c r="FX7" s="174"/>
      <c r="FY7" s="174"/>
      <c r="FZ7" s="174"/>
      <c r="GA7" s="174"/>
      <c r="GB7" s="174"/>
      <c r="GC7" s="174"/>
      <c r="GD7" s="174"/>
      <c r="GE7" s="174"/>
      <c r="GF7" s="174"/>
      <c r="GG7" s="174"/>
      <c r="GH7" s="174"/>
      <c r="GI7" s="174"/>
      <c r="GJ7" s="174"/>
      <c r="GK7" s="174"/>
      <c r="GL7" s="174"/>
      <c r="GM7" s="174"/>
      <c r="GN7" s="174"/>
      <c r="GO7" s="174"/>
      <c r="GP7" s="174"/>
      <c r="GQ7" s="174"/>
      <c r="GR7" s="174"/>
      <c r="GS7" s="174"/>
      <c r="GT7" s="174"/>
      <c r="GU7" s="174"/>
      <c r="GV7" s="174"/>
      <c r="GW7" s="174"/>
      <c r="GX7" s="174"/>
      <c r="GY7" s="174"/>
      <c r="GZ7" s="174"/>
      <c r="HA7" s="174"/>
      <c r="HB7" s="174"/>
      <c r="HC7" s="174"/>
      <c r="HD7" s="174"/>
      <c r="HE7" s="174"/>
      <c r="HF7" s="174"/>
      <c r="HG7" s="174"/>
      <c r="HH7" s="174"/>
      <c r="HI7" s="174"/>
      <c r="HJ7" s="174"/>
      <c r="HK7" s="174"/>
      <c r="HL7" s="174"/>
      <c r="HM7" s="174"/>
      <c r="HN7" s="174"/>
      <c r="HO7" s="174"/>
      <c r="HP7" s="174"/>
      <c r="HQ7" s="174"/>
      <c r="HR7" s="174"/>
      <c r="HS7" s="174"/>
      <c r="HT7" s="174"/>
      <c r="HU7" s="174"/>
      <c r="HV7" s="174"/>
      <c r="HW7" s="174"/>
      <c r="HX7" s="174"/>
      <c r="HY7" s="174"/>
      <c r="HZ7" s="174"/>
      <c r="IA7" s="174"/>
      <c r="IB7" s="174"/>
      <c r="IC7" s="174"/>
      <c r="ID7" s="174"/>
      <c r="IE7" s="174"/>
      <c r="IF7" s="174"/>
      <c r="IG7" s="174"/>
      <c r="IH7" s="174"/>
      <c r="II7" s="174"/>
      <c r="IJ7" s="174"/>
      <c r="IK7" s="174"/>
      <c r="IL7" s="174"/>
      <c r="IM7" s="174"/>
      <c r="IN7" s="174"/>
      <c r="IO7" s="174"/>
      <c r="IP7" s="174"/>
      <c r="IQ7" s="174"/>
      <c r="IR7" s="174"/>
      <c r="IS7" s="174"/>
      <c r="IT7" s="174"/>
      <c r="IU7" s="174"/>
      <c r="IV7" s="174"/>
    </row>
    <row r="8" spans="1:256" s="185" customFormat="1" ht="40.5" customHeight="1">
      <c r="A8" s="142"/>
      <c r="B8" s="142"/>
      <c r="C8" s="179" t="s">
        <v>122</v>
      </c>
      <c r="D8" s="179" t="s">
        <v>8</v>
      </c>
      <c r="E8" s="179"/>
      <c r="F8" s="179" t="s">
        <v>3</v>
      </c>
      <c r="G8" s="172"/>
      <c r="H8" s="172"/>
      <c r="I8" s="172"/>
      <c r="J8" s="172"/>
      <c r="K8" s="173"/>
      <c r="L8" s="173"/>
      <c r="M8" s="243"/>
      <c r="N8" s="180" t="s">
        <v>123</v>
      </c>
      <c r="O8" s="181"/>
      <c r="P8" s="182" t="s">
        <v>122</v>
      </c>
      <c r="Q8" s="182" t="s">
        <v>8</v>
      </c>
      <c r="R8" s="182" t="s">
        <v>9</v>
      </c>
      <c r="S8" s="182" t="s">
        <v>3</v>
      </c>
      <c r="T8" s="183"/>
      <c r="U8" s="183"/>
      <c r="V8" s="183"/>
      <c r="W8" s="183"/>
      <c r="X8" s="319"/>
      <c r="Y8" s="182" t="s">
        <v>122</v>
      </c>
      <c r="Z8" s="182" t="s">
        <v>8</v>
      </c>
      <c r="AA8" s="182" t="s">
        <v>9</v>
      </c>
      <c r="AB8" s="182" t="s">
        <v>3</v>
      </c>
      <c r="AC8" s="319"/>
      <c r="AD8" s="319"/>
      <c r="AE8" s="319"/>
      <c r="AF8" s="319"/>
      <c r="AG8" s="184" t="s">
        <v>124</v>
      </c>
      <c r="AH8" s="181"/>
      <c r="AI8" s="181"/>
      <c r="AJ8" s="181"/>
      <c r="AK8" s="181"/>
      <c r="AL8" s="181"/>
      <c r="AM8" s="181"/>
      <c r="AN8" s="181"/>
      <c r="AO8" s="181"/>
      <c r="AP8" s="181"/>
      <c r="AQ8" s="181"/>
      <c r="AR8" s="181"/>
      <c r="AS8" s="181"/>
      <c r="AT8" s="181"/>
      <c r="AU8" s="181"/>
      <c r="AV8" s="181"/>
      <c r="AW8" s="181"/>
      <c r="AX8" s="181"/>
      <c r="AY8" s="181"/>
      <c r="AZ8" s="181"/>
      <c r="BA8" s="181"/>
      <c r="BB8" s="181"/>
      <c r="BC8" s="181"/>
      <c r="BD8" s="181"/>
      <c r="BE8" s="181"/>
      <c r="BF8" s="181"/>
      <c r="BG8" s="181"/>
      <c r="BH8" s="181"/>
      <c r="BI8" s="181"/>
      <c r="BJ8" s="181"/>
      <c r="BK8" s="181"/>
      <c r="BL8" s="181"/>
      <c r="BM8" s="181"/>
      <c r="BN8" s="181"/>
      <c r="BO8" s="181"/>
      <c r="BP8" s="181"/>
      <c r="BQ8" s="181"/>
      <c r="BR8" s="181"/>
      <c r="BS8" s="181"/>
      <c r="BT8" s="181"/>
      <c r="BU8" s="181"/>
      <c r="BV8" s="181"/>
      <c r="BW8" s="181"/>
      <c r="BX8" s="181"/>
      <c r="BY8" s="181"/>
      <c r="BZ8" s="181"/>
      <c r="CA8" s="181"/>
      <c r="CB8" s="181"/>
      <c r="CC8" s="181"/>
      <c r="CD8" s="181"/>
      <c r="CE8" s="181"/>
      <c r="CF8" s="181"/>
      <c r="CG8" s="181"/>
      <c r="CH8" s="181"/>
      <c r="CI8" s="181"/>
      <c r="CJ8" s="181"/>
      <c r="CK8" s="181"/>
      <c r="CL8" s="181"/>
      <c r="CM8" s="181"/>
      <c r="CN8" s="181"/>
      <c r="CO8" s="181"/>
      <c r="CP8" s="181"/>
      <c r="CQ8" s="181"/>
      <c r="CR8" s="181"/>
      <c r="CS8" s="181"/>
      <c r="CT8" s="181"/>
      <c r="CU8" s="181"/>
      <c r="CV8" s="181"/>
      <c r="CW8" s="181"/>
      <c r="CX8" s="181"/>
      <c r="CY8" s="181"/>
      <c r="CZ8" s="181"/>
      <c r="DA8" s="181"/>
      <c r="DB8" s="181"/>
      <c r="DC8" s="181"/>
      <c r="DD8" s="181"/>
      <c r="DE8" s="181"/>
      <c r="DF8" s="181"/>
      <c r="DG8" s="181"/>
      <c r="DH8" s="181"/>
      <c r="DI8" s="181"/>
      <c r="DJ8" s="181"/>
      <c r="DK8" s="181"/>
      <c r="DL8" s="181"/>
      <c r="DM8" s="181"/>
      <c r="DN8" s="181"/>
      <c r="DO8" s="181"/>
      <c r="DP8" s="181"/>
      <c r="DQ8" s="181"/>
      <c r="DR8" s="181"/>
      <c r="DS8" s="181"/>
      <c r="DT8" s="181"/>
      <c r="DU8" s="181"/>
      <c r="DV8" s="181"/>
      <c r="DW8" s="181"/>
      <c r="DX8" s="181"/>
      <c r="DY8" s="181"/>
      <c r="DZ8" s="181"/>
      <c r="EA8" s="181"/>
      <c r="EB8" s="181"/>
      <c r="EC8" s="181"/>
      <c r="ED8" s="181"/>
      <c r="EE8" s="181"/>
      <c r="EF8" s="181"/>
      <c r="EG8" s="181"/>
      <c r="EH8" s="181"/>
      <c r="EI8" s="181"/>
      <c r="EJ8" s="181"/>
      <c r="EK8" s="181"/>
      <c r="EL8" s="181"/>
      <c r="EM8" s="181"/>
      <c r="EN8" s="181"/>
      <c r="EO8" s="181"/>
      <c r="EP8" s="181"/>
      <c r="EQ8" s="181"/>
      <c r="ER8" s="181"/>
      <c r="ES8" s="181"/>
      <c r="ET8" s="181"/>
      <c r="EU8" s="181"/>
      <c r="EV8" s="181"/>
      <c r="EW8" s="181"/>
      <c r="EX8" s="181"/>
      <c r="EY8" s="181"/>
      <c r="EZ8" s="181"/>
      <c r="FA8" s="181"/>
      <c r="FB8" s="181"/>
      <c r="FC8" s="181"/>
      <c r="FD8" s="181"/>
      <c r="FE8" s="181"/>
      <c r="FF8" s="181"/>
      <c r="FG8" s="181"/>
      <c r="FH8" s="181"/>
      <c r="FI8" s="181"/>
      <c r="FJ8" s="181"/>
      <c r="FK8" s="181"/>
      <c r="FL8" s="181"/>
      <c r="FM8" s="181"/>
      <c r="FN8" s="181"/>
      <c r="FO8" s="181"/>
      <c r="FP8" s="181"/>
      <c r="FQ8" s="181"/>
      <c r="FR8" s="181"/>
      <c r="FS8" s="181"/>
      <c r="FT8" s="181"/>
      <c r="FU8" s="181"/>
      <c r="FV8" s="181"/>
      <c r="FW8" s="181"/>
      <c r="FX8" s="181"/>
      <c r="FY8" s="181"/>
      <c r="FZ8" s="181"/>
      <c r="GA8" s="181"/>
      <c r="GB8" s="181"/>
      <c r="GC8" s="181"/>
      <c r="GD8" s="181"/>
      <c r="GE8" s="181"/>
      <c r="GF8" s="181"/>
      <c r="GG8" s="181"/>
      <c r="GH8" s="181"/>
      <c r="GI8" s="181"/>
      <c r="GJ8" s="181"/>
      <c r="GK8" s="181"/>
      <c r="GL8" s="181"/>
      <c r="GM8" s="181"/>
      <c r="GN8" s="181"/>
      <c r="GO8" s="181"/>
      <c r="GP8" s="181"/>
      <c r="GQ8" s="181"/>
      <c r="GR8" s="181"/>
      <c r="GS8" s="181"/>
      <c r="GT8" s="181"/>
      <c r="GU8" s="181"/>
      <c r="GV8" s="181"/>
      <c r="GW8" s="181"/>
      <c r="GX8" s="181"/>
      <c r="GY8" s="181"/>
      <c r="GZ8" s="181"/>
      <c r="HA8" s="181"/>
      <c r="HB8" s="181"/>
      <c r="HC8" s="181"/>
      <c r="HD8" s="181"/>
      <c r="HE8" s="181"/>
      <c r="HF8" s="181"/>
      <c r="HG8" s="181"/>
      <c r="HH8" s="181"/>
      <c r="HI8" s="181"/>
      <c r="HJ8" s="181"/>
      <c r="HK8" s="181"/>
      <c r="HL8" s="181"/>
      <c r="HM8" s="181"/>
      <c r="HN8" s="181"/>
      <c r="HO8" s="181"/>
      <c r="HP8" s="181"/>
      <c r="HQ8" s="181"/>
      <c r="HR8" s="181"/>
      <c r="HS8" s="181"/>
      <c r="HT8" s="181"/>
      <c r="HU8" s="181"/>
      <c r="HV8" s="181"/>
      <c r="HW8" s="181"/>
      <c r="HX8" s="181"/>
      <c r="HY8" s="181"/>
      <c r="HZ8" s="181"/>
      <c r="IA8" s="181"/>
      <c r="IB8" s="181"/>
      <c r="IC8" s="181"/>
      <c r="ID8" s="181"/>
      <c r="IE8" s="181"/>
      <c r="IF8" s="181"/>
      <c r="IG8" s="181"/>
      <c r="IH8" s="181"/>
      <c r="II8" s="181"/>
      <c r="IJ8" s="181"/>
      <c r="IK8" s="181"/>
      <c r="IL8" s="181"/>
      <c r="IM8" s="181"/>
      <c r="IN8" s="181"/>
      <c r="IO8" s="181"/>
      <c r="IP8" s="181"/>
      <c r="IQ8" s="181"/>
      <c r="IR8" s="181"/>
      <c r="IS8" s="181"/>
      <c r="IT8" s="181"/>
      <c r="IU8" s="181"/>
      <c r="IV8" s="181"/>
    </row>
    <row r="9" spans="1:256" ht="69" customHeight="1">
      <c r="A9" s="186">
        <v>4</v>
      </c>
      <c r="B9" s="187">
        <v>1</v>
      </c>
      <c r="C9" s="188">
        <f>UPPER(IF($A9="","",VLOOKUP($A9,'[3]ž round robin žrebna lista'!$A$7:$R$128,2)))</f>
      </c>
      <c r="D9" s="189" t="str">
        <f>UPPER(IF($A9="","",VLOOKUP($A9,'[3]ž round robin žrebna lista'!$A$7:$R$128,3)))</f>
        <v>DRAGŠIČ, ZARA</v>
      </c>
      <c r="E9" s="189">
        <f>PROPER(IF($A9="","",VLOOKUP($A9,'[3]ž round robin žrebna lista'!$A$7:$R$128,4)))</f>
      </c>
      <c r="F9" s="190">
        <f>UPPER(IF($A9="","",VLOOKUP($A9,'[3]ž round robin žrebna lista'!$A$7:$R$128,5)))</f>
      </c>
      <c r="G9" s="191"/>
      <c r="H9" s="192" t="s">
        <v>125</v>
      </c>
      <c r="I9" s="192" t="s">
        <v>125</v>
      </c>
      <c r="J9" s="192" t="s">
        <v>20</v>
      </c>
      <c r="K9" s="214" t="s">
        <v>126</v>
      </c>
      <c r="L9" s="193">
        <v>4</v>
      </c>
      <c r="M9" s="243">
        <f>IF($A9="","",VLOOKUP($A9,'[3]ž round robin žrebna lista'!$A$7:$R$128,14))</f>
        <v>0</v>
      </c>
      <c r="N9" s="193">
        <f>IF(L9="","",IF(L9=1,8,IF(L9=2,6,IF(L9=3,4,2))))</f>
        <v>2</v>
      </c>
      <c r="O9" s="146">
        <v>1</v>
      </c>
      <c r="P9" s="195">
        <f>UPPER(IF($A9="","",VLOOKUP($A9,'[3]ž round robin žrebna lista'!$A$7:$R$128,2)))</f>
      </c>
      <c r="Q9" s="195" t="str">
        <f>UPPER(IF($A9="","",VLOOKUP($A9,'[3]ž round robin žrebna lista'!$A$7:$R$128,3)))</f>
        <v>DRAGŠIČ, ZARA</v>
      </c>
      <c r="R9" s="195">
        <f>PROPER(IF($A9="","",VLOOKUP($A9,'[3]ž round robin žrebna lista'!$A$7:$R$128,4)))</f>
      </c>
      <c r="S9" s="195">
        <f>UPPER(IF($A9="","",VLOOKUP($A9,'[3]ž round robin žrebna lista'!$A$7:$R$128,5)))</f>
      </c>
      <c r="T9" s="320"/>
      <c r="U9" s="197"/>
      <c r="V9" s="197"/>
      <c r="W9" s="197"/>
      <c r="X9" s="146">
        <v>1</v>
      </c>
      <c r="Y9" s="195">
        <f>UPPER(IF($A9="","",VLOOKUP($A9,'[3]ž round robin žrebna lista'!$A$7:$R$128,2)))</f>
      </c>
      <c r="Z9" s="195" t="str">
        <f>UPPER(IF($A9="","",VLOOKUP($A9,'[3]ž round robin žrebna lista'!$A$7:$R$128,3)))</f>
        <v>DRAGŠIČ, ZARA</v>
      </c>
      <c r="AA9" s="195">
        <f>PROPER(IF($A9="","",VLOOKUP($A9,'[3]ž round robin žrebna lista'!$A$7:$R$128,4)))</f>
      </c>
      <c r="AB9" s="195">
        <f>UPPER(IF($A9="","",VLOOKUP($A9,'[3]ž round robin žrebna lista'!$A$7:$R$128,5)))</f>
      </c>
      <c r="AC9" s="196"/>
      <c r="AD9" s="197">
        <f>IF(U9="","",IF(U9="1bb","1bb",IF(U9="2bb","2bb",IF(U9=1,$M10,0))))</f>
      </c>
      <c r="AE9" s="197">
        <f>IF(V9="","",IF(V9="1bb","1bb",IF(V9="3bb","3bb",IF(V9=1,$M11,0))))</f>
      </c>
      <c r="AF9" s="197">
        <f>IF(W9="","",IF(W9="1bb","1bb",IF(W9="4bb","4bb",IF(W9=1,$M12,0))))</f>
      </c>
      <c r="AG9" s="198">
        <f>SUM(AD9:AF9)</f>
        <v>0</v>
      </c>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5"/>
      <c r="FZ9" s="145"/>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5"/>
      <c r="HS9" s="145"/>
      <c r="HT9" s="145"/>
      <c r="HU9" s="145"/>
      <c r="HV9" s="145"/>
      <c r="HW9" s="145"/>
      <c r="HX9" s="145"/>
      <c r="HY9" s="145"/>
      <c r="HZ9" s="145"/>
      <c r="IA9" s="145"/>
      <c r="IB9" s="145"/>
      <c r="IC9" s="145"/>
      <c r="ID9" s="145"/>
      <c r="IE9" s="145"/>
      <c r="IF9" s="145"/>
      <c r="IG9" s="145"/>
      <c r="IH9" s="145"/>
      <c r="II9" s="145"/>
      <c r="IJ9" s="145"/>
      <c r="IK9" s="145"/>
      <c r="IL9" s="145"/>
      <c r="IM9" s="145"/>
      <c r="IN9" s="145"/>
      <c r="IO9" s="145"/>
      <c r="IP9" s="145"/>
      <c r="IQ9" s="145"/>
      <c r="IR9" s="145"/>
      <c r="IS9" s="145"/>
      <c r="IT9" s="145"/>
      <c r="IU9" s="145"/>
      <c r="IV9" s="145"/>
    </row>
    <row r="10" spans="1:256" ht="69" customHeight="1">
      <c r="A10" s="186">
        <v>1</v>
      </c>
      <c r="B10" s="187">
        <v>2</v>
      </c>
      <c r="C10" s="188">
        <f>UPPER(IF($A10="","",VLOOKUP($A10,'[3]ž round robin žrebna lista'!$A$7:$R$128,2)))</f>
      </c>
      <c r="D10" s="189" t="str">
        <f>UPPER(IF($A10="","",VLOOKUP($A10,'[3]ž round robin žrebna lista'!$A$7:$R$128,3)))</f>
        <v>BAJREKTAREVIĆ, SARA</v>
      </c>
      <c r="E10" s="189">
        <f>PROPER(IF($A10="","",VLOOKUP($A10,'[3]ž round robin žrebna lista'!$A$7:$R$128,4)))</f>
      </c>
      <c r="F10" s="190">
        <f>UPPER(IF($A10="","",VLOOKUP($A10,'[3]ž round robin žrebna lista'!$A$7:$R$128,5)))</f>
      </c>
      <c r="G10" s="192" t="s">
        <v>27</v>
      </c>
      <c r="H10" s="191"/>
      <c r="I10" s="192" t="s">
        <v>28</v>
      </c>
      <c r="J10" s="192" t="s">
        <v>27</v>
      </c>
      <c r="K10" s="193">
        <v>3</v>
      </c>
      <c r="L10" s="193">
        <v>1</v>
      </c>
      <c r="M10" s="243">
        <f>IF($A10="","",VLOOKUP($A10,'[3]ž round robin žrebna lista'!$A$7:$R$128,14))</f>
        <v>0</v>
      </c>
      <c r="N10" s="193">
        <f>IF(L10="","",IF(L10=1,8,IF(L10=2,6,IF(L10=3,4,2))))</f>
        <v>8</v>
      </c>
      <c r="O10" s="146">
        <v>2</v>
      </c>
      <c r="P10" s="195">
        <f>UPPER(IF($A10="","",VLOOKUP($A10,'[3]ž round robin žrebna lista'!$A$7:$R$128,2)))</f>
      </c>
      <c r="Q10" s="195" t="str">
        <f>UPPER(IF($A10="","",VLOOKUP($A10,'[3]ž round robin žrebna lista'!$A$7:$R$128,3)))</f>
        <v>BAJREKTAREVIĆ, SARA</v>
      </c>
      <c r="R10" s="195">
        <f>PROPER(IF($A10="","",VLOOKUP($A10,'[3]ž round robin žrebna lista'!$A$7:$R$128,4)))</f>
      </c>
      <c r="S10" s="195">
        <f>UPPER(IF($A10="","",VLOOKUP($A10,'[3]ž round robin žrebna lista'!$A$7:$R$128,5)))</f>
      </c>
      <c r="T10" s="197"/>
      <c r="U10" s="320"/>
      <c r="V10" s="197"/>
      <c r="W10" s="197"/>
      <c r="X10" s="146">
        <v>2</v>
      </c>
      <c r="Y10" s="195">
        <f>UPPER(IF($A10="","",VLOOKUP($A10,'[3]ž round robin žrebna lista'!$A$7:$R$128,2)))</f>
      </c>
      <c r="Z10" s="195" t="str">
        <f>UPPER(IF($A10="","",VLOOKUP($A10,'[3]ž round robin žrebna lista'!$A$7:$R$128,3)))</f>
        <v>BAJREKTAREVIĆ, SARA</v>
      </c>
      <c r="AA10" s="195">
        <f>PROPER(IF($A10="","",VLOOKUP($A10,'[3]ž round robin žrebna lista'!$A$7:$R$128,4)))</f>
      </c>
      <c r="AB10" s="195">
        <f>UPPER(IF($A10="","",VLOOKUP($A10,'[3]ž round robin žrebna lista'!$A$7:$R$128,5)))</f>
      </c>
      <c r="AC10" s="197">
        <f>IF(T10="","",IF(T10="1bb","1bb",IF(T10="2bb","2bb",IF(T10=1,0,M9))))</f>
      </c>
      <c r="AD10" s="196"/>
      <c r="AE10" s="197">
        <f>IF(V10="","",IF(V10="2bb","2bb",IF(V10="3bb","3bb",IF(V10=2,M11,0))))</f>
      </c>
      <c r="AF10" s="197">
        <f>IF(W10="","",IF(W10="2bb","2bb",IF(W10="4bb","4bb",IF(W10=2,M12,0))))</f>
      </c>
      <c r="AG10" s="198">
        <f>SUM(AD10:AF10)</f>
        <v>0</v>
      </c>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5"/>
      <c r="CP10" s="145"/>
      <c r="CQ10" s="145"/>
      <c r="CR10" s="145"/>
      <c r="CS10" s="145"/>
      <c r="CT10" s="145"/>
      <c r="CU10" s="145"/>
      <c r="CV10" s="145"/>
      <c r="CW10" s="145"/>
      <c r="CX10" s="145"/>
      <c r="CY10" s="145"/>
      <c r="CZ10" s="145"/>
      <c r="DA10" s="145"/>
      <c r="DB10" s="145"/>
      <c r="DC10" s="145"/>
      <c r="DD10" s="145"/>
      <c r="DE10" s="145"/>
      <c r="DF10" s="145"/>
      <c r="DG10" s="145"/>
      <c r="DH10" s="145"/>
      <c r="DI10" s="145"/>
      <c r="DJ10" s="145"/>
      <c r="DK10" s="145"/>
      <c r="DL10" s="145"/>
      <c r="DM10" s="145"/>
      <c r="DN10" s="145"/>
      <c r="DO10" s="145"/>
      <c r="DP10" s="145"/>
      <c r="DQ10" s="145"/>
      <c r="DR10" s="145"/>
      <c r="DS10" s="145"/>
      <c r="DT10" s="145"/>
      <c r="DU10" s="145"/>
      <c r="DV10" s="145"/>
      <c r="DW10" s="145"/>
      <c r="DX10" s="145"/>
      <c r="DY10" s="145"/>
      <c r="DZ10" s="145"/>
      <c r="EA10" s="145"/>
      <c r="EB10" s="145"/>
      <c r="EC10" s="145"/>
      <c r="ED10" s="145"/>
      <c r="EE10" s="145"/>
      <c r="EF10" s="145"/>
      <c r="EG10" s="145"/>
      <c r="EH10" s="145"/>
      <c r="EI10" s="145"/>
      <c r="EJ10" s="145"/>
      <c r="EK10" s="145"/>
      <c r="EL10" s="145"/>
      <c r="EM10" s="145"/>
      <c r="EN10" s="145"/>
      <c r="EO10" s="145"/>
      <c r="EP10" s="145"/>
      <c r="EQ10" s="145"/>
      <c r="ER10" s="145"/>
      <c r="ES10" s="145"/>
      <c r="ET10" s="145"/>
      <c r="EU10" s="145"/>
      <c r="EV10" s="145"/>
      <c r="EW10" s="145"/>
      <c r="EX10" s="145"/>
      <c r="EY10" s="145"/>
      <c r="EZ10" s="145"/>
      <c r="FA10" s="145"/>
      <c r="FB10" s="145"/>
      <c r="FC10" s="145"/>
      <c r="FD10" s="145"/>
      <c r="FE10" s="145"/>
      <c r="FF10" s="145"/>
      <c r="FG10" s="145"/>
      <c r="FH10" s="145"/>
      <c r="FI10" s="145"/>
      <c r="FJ10" s="145"/>
      <c r="FK10" s="145"/>
      <c r="FL10" s="145"/>
      <c r="FM10" s="145"/>
      <c r="FN10" s="145"/>
      <c r="FO10" s="145"/>
      <c r="FP10" s="145"/>
      <c r="FQ10" s="145"/>
      <c r="FR10" s="145"/>
      <c r="FS10" s="145"/>
      <c r="FT10" s="145"/>
      <c r="FU10" s="145"/>
      <c r="FV10" s="145"/>
      <c r="FW10" s="145"/>
      <c r="FX10" s="145"/>
      <c r="FY10" s="145"/>
      <c r="FZ10" s="145"/>
      <c r="GA10" s="145"/>
      <c r="GB10" s="145"/>
      <c r="GC10" s="145"/>
      <c r="GD10" s="145"/>
      <c r="GE10" s="145"/>
      <c r="GF10" s="145"/>
      <c r="GG10" s="145"/>
      <c r="GH10" s="145"/>
      <c r="GI10" s="145"/>
      <c r="GJ10" s="145"/>
      <c r="GK10" s="145"/>
      <c r="GL10" s="145"/>
      <c r="GM10" s="145"/>
      <c r="GN10" s="145"/>
      <c r="GO10" s="145"/>
      <c r="GP10" s="145"/>
      <c r="GQ10" s="145"/>
      <c r="GR10" s="145"/>
      <c r="GS10" s="145"/>
      <c r="GT10" s="145"/>
      <c r="GU10" s="145"/>
      <c r="GV10" s="145"/>
      <c r="GW10" s="145"/>
      <c r="GX10" s="145"/>
      <c r="GY10" s="145"/>
      <c r="GZ10" s="145"/>
      <c r="HA10" s="145"/>
      <c r="HB10" s="145"/>
      <c r="HC10" s="145"/>
      <c r="HD10" s="145"/>
      <c r="HE10" s="145"/>
      <c r="HF10" s="145"/>
      <c r="HG10" s="145"/>
      <c r="HH10" s="145"/>
      <c r="HI10" s="145"/>
      <c r="HJ10" s="145"/>
      <c r="HK10" s="145"/>
      <c r="HL10" s="145"/>
      <c r="HM10" s="145"/>
      <c r="HN10" s="145"/>
      <c r="HO10" s="145"/>
      <c r="HP10" s="145"/>
      <c r="HQ10" s="145"/>
      <c r="HR10" s="145"/>
      <c r="HS10" s="145"/>
      <c r="HT10" s="145"/>
      <c r="HU10" s="145"/>
      <c r="HV10" s="145"/>
      <c r="HW10" s="145"/>
      <c r="HX10" s="145"/>
      <c r="HY10" s="145"/>
      <c r="HZ10" s="145"/>
      <c r="IA10" s="145"/>
      <c r="IB10" s="145"/>
      <c r="IC10" s="145"/>
      <c r="ID10" s="145"/>
      <c r="IE10" s="145"/>
      <c r="IF10" s="145"/>
      <c r="IG10" s="145"/>
      <c r="IH10" s="145"/>
      <c r="II10" s="145"/>
      <c r="IJ10" s="145"/>
      <c r="IK10" s="145"/>
      <c r="IL10" s="145"/>
      <c r="IM10" s="145"/>
      <c r="IN10" s="145"/>
      <c r="IO10" s="145"/>
      <c r="IP10" s="145"/>
      <c r="IQ10" s="145"/>
      <c r="IR10" s="145"/>
      <c r="IS10" s="145"/>
      <c r="IT10" s="145"/>
      <c r="IU10" s="145"/>
      <c r="IV10" s="145"/>
    </row>
    <row r="11" spans="1:256" ht="69" customHeight="1">
      <c r="A11" s="186">
        <v>6</v>
      </c>
      <c r="B11" s="199">
        <v>3</v>
      </c>
      <c r="C11" s="188">
        <f>UPPER(IF($A11="","",VLOOKUP($A11,'[3]ž round robin žrebna lista'!$A$7:$R$128,2)))</f>
      </c>
      <c r="D11" s="189" t="str">
        <f>UPPER(IF($A11="","",VLOOKUP($A11,'[3]ž round robin žrebna lista'!$A$7:$R$128,3)))</f>
        <v>MARINCIC MOZE, MILA</v>
      </c>
      <c r="E11" s="189">
        <f>PROPER(IF($A11="","",VLOOKUP($A11,'[3]ž round robin žrebna lista'!$A$7:$R$128,4)))</f>
      </c>
      <c r="F11" s="190">
        <f>UPPER(IF($A11="","",VLOOKUP($A11,'[3]ž round robin žrebna lista'!$A$7:$R$128,5)))</f>
      </c>
      <c r="G11" s="192" t="s">
        <v>27</v>
      </c>
      <c r="H11" s="192" t="s">
        <v>20</v>
      </c>
      <c r="I11" s="191"/>
      <c r="J11" s="192" t="s">
        <v>20</v>
      </c>
      <c r="K11" s="193">
        <v>1</v>
      </c>
      <c r="L11" s="193">
        <v>3</v>
      </c>
      <c r="M11" s="243">
        <f>IF($A11="","",VLOOKUP($A11,'[3]ž round robin žrebna lista'!$A$7:$R$128,14))</f>
        <v>0</v>
      </c>
      <c r="N11" s="193">
        <f>IF(L11="","",IF(L11=1,8,IF(L11=2,6,IF(L11=3,4,2))))</f>
        <v>4</v>
      </c>
      <c r="O11" s="146">
        <v>3</v>
      </c>
      <c r="P11" s="195">
        <f>UPPER(IF($A11="","",VLOOKUP($A11,'[3]ž round robin žrebna lista'!$A$7:$R$128,2)))</f>
      </c>
      <c r="Q11" s="195" t="str">
        <f>UPPER(IF($A11="","",VLOOKUP($A11,'[3]ž round robin žrebna lista'!$A$7:$R$128,3)))</f>
        <v>MARINCIC MOZE, MILA</v>
      </c>
      <c r="R11" s="195">
        <f>PROPER(IF($A11="","",VLOOKUP($A11,'[3]ž round robin žrebna lista'!$A$7:$R$128,4)))</f>
      </c>
      <c r="S11" s="195">
        <f>UPPER(IF($A11="","",VLOOKUP($A11,'[3]ž round robin žrebna lista'!$A$7:$R$128,5)))</f>
      </c>
      <c r="T11" s="197"/>
      <c r="U11" s="197"/>
      <c r="V11" s="320"/>
      <c r="W11" s="197"/>
      <c r="X11" s="146">
        <v>3</v>
      </c>
      <c r="Y11" s="195">
        <f>UPPER(IF($A11="","",VLOOKUP($A11,'[3]ž round robin žrebna lista'!$A$7:$R$128,2)))</f>
      </c>
      <c r="Z11" s="195" t="str">
        <f>UPPER(IF($A11="","",VLOOKUP($A11,'[3]ž round robin žrebna lista'!$A$7:$R$128,3)))</f>
        <v>MARINCIC MOZE, MILA</v>
      </c>
      <c r="AA11" s="195">
        <f>PROPER(IF($A11="","",VLOOKUP($A11,'[3]ž round robin žrebna lista'!$A$7:$R$128,4)))</f>
      </c>
      <c r="AB11" s="195">
        <f>UPPER(IF($A11="","",VLOOKUP($A11,'[3]ž round robin žrebna lista'!$A$7:$R$128,5)))</f>
      </c>
      <c r="AC11" s="197">
        <f>IF(T11="","",IF(T11="1bb","1bb",IF(T11="3bb","3bb",IF(T11=1,0,M9))))</f>
      </c>
      <c r="AD11" s="197">
        <f>IF(U11="","",IF(U11="2bb","2bb",IF(U11="3bb","3bb",IF(U11=2,0,M10))))</f>
      </c>
      <c r="AE11" s="196"/>
      <c r="AF11" s="197">
        <f>IF(W11="","",IF(W11="3bb","3bb",IF(W11="4bb","4bb",IF(W11=3,M12,0))))</f>
      </c>
      <c r="AG11" s="198">
        <f>SUM(AD11:AF11)</f>
        <v>0</v>
      </c>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5"/>
      <c r="CN11" s="145"/>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5"/>
      <c r="EG11" s="145"/>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5"/>
      <c r="FZ11" s="145"/>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5"/>
      <c r="HS11" s="145"/>
      <c r="HT11" s="145"/>
      <c r="HU11" s="145"/>
      <c r="HV11" s="145"/>
      <c r="HW11" s="145"/>
      <c r="HX11" s="145"/>
      <c r="HY11" s="145"/>
      <c r="HZ11" s="145"/>
      <c r="IA11" s="145"/>
      <c r="IB11" s="145"/>
      <c r="IC11" s="145"/>
      <c r="ID11" s="145"/>
      <c r="IE11" s="145"/>
      <c r="IF11" s="145"/>
      <c r="IG11" s="145"/>
      <c r="IH11" s="145"/>
      <c r="II11" s="145"/>
      <c r="IJ11" s="145"/>
      <c r="IK11" s="145"/>
      <c r="IL11" s="145"/>
      <c r="IM11" s="145"/>
      <c r="IN11" s="145"/>
      <c r="IO11" s="145"/>
      <c r="IP11" s="145"/>
      <c r="IQ11" s="145"/>
      <c r="IR11" s="145"/>
      <c r="IS11" s="145"/>
      <c r="IT11" s="145"/>
      <c r="IU11" s="145"/>
      <c r="IV11" s="145"/>
    </row>
    <row r="12" spans="1:256" ht="69" customHeight="1">
      <c r="A12" s="186">
        <v>8</v>
      </c>
      <c r="B12" s="187">
        <v>4</v>
      </c>
      <c r="C12" s="188">
        <f>UPPER(IF($A12="","",VLOOKUP($A12,'[3]ž round robin žrebna lista'!$A$7:$R$128,2)))</f>
      </c>
      <c r="D12" s="189" t="s">
        <v>178</v>
      </c>
      <c r="E12" s="189">
        <f>PROPER(IF($A12="","",VLOOKUP($A12,'[3]ž round robin žrebna lista'!$A$7:$R$128,4)))</f>
      </c>
      <c r="F12" s="190">
        <f>UPPER(IF($A12="","",VLOOKUP($A12,'[3]ž round robin žrebna lista'!$A$7:$R$128,5)))</f>
      </c>
      <c r="G12" s="192" t="s">
        <v>28</v>
      </c>
      <c r="H12" s="192" t="s">
        <v>125</v>
      </c>
      <c r="I12" s="192" t="s">
        <v>28</v>
      </c>
      <c r="J12" s="191"/>
      <c r="K12" s="193">
        <v>2</v>
      </c>
      <c r="L12" s="193">
        <v>2</v>
      </c>
      <c r="M12" s="243">
        <f>IF($A12="","",VLOOKUP($A12,'[3]ž round robin žrebna lista'!$A$7:$R$128,14))</f>
        <v>0</v>
      </c>
      <c r="N12" s="193">
        <f>IF(L12="","",IF(L12=1,8,IF(L12=2,6,IF(L12=3,4,2))))</f>
        <v>6</v>
      </c>
      <c r="O12" s="146">
        <v>4</v>
      </c>
      <c r="P12" s="195">
        <f>UPPER(IF($A12="","",VLOOKUP($A12,'[3]ž round robin žrebna lista'!$A$7:$R$128,2)))</f>
      </c>
      <c r="Q12" s="195" t="str">
        <f>UPPER(IF($A12="","",VLOOKUP($A12,'[3]ž round robin žrebna lista'!$A$7:$R$128,3)))</f>
        <v>REMIŠTAR, LANA</v>
      </c>
      <c r="R12" s="195">
        <f>PROPER(IF($A12="","",VLOOKUP($A12,'[3]ž round robin žrebna lista'!$A$7:$R$128,4)))</f>
      </c>
      <c r="S12" s="195">
        <f>UPPER(IF($A12="","",VLOOKUP($A12,'[3]ž round robin žrebna lista'!$A$7:$R$128,5)))</f>
      </c>
      <c r="T12" s="197"/>
      <c r="U12" s="197"/>
      <c r="V12" s="197"/>
      <c r="W12" s="320"/>
      <c r="X12" s="146">
        <v>4</v>
      </c>
      <c r="Y12" s="195">
        <f>UPPER(IF($A12="","",VLOOKUP($A12,'[3]ž round robin žrebna lista'!$A$7:$R$128,2)))</f>
      </c>
      <c r="Z12" s="195" t="str">
        <f>UPPER(IF($A12="","",VLOOKUP($A12,'[3]ž round robin žrebna lista'!$A$7:$R$128,3)))</f>
        <v>REMIŠTAR, LANA</v>
      </c>
      <c r="AA12" s="195">
        <f>PROPER(IF($A12="","",VLOOKUP($A12,'[3]ž round robin žrebna lista'!$A$7:$R$128,4)))</f>
      </c>
      <c r="AB12" s="195">
        <f>UPPER(IF($A12="","",VLOOKUP($A12,'[3]ž round robin žrebna lista'!$A$7:$R$128,5)))</f>
      </c>
      <c r="AC12" s="197">
        <f>IF(T12="","",IF(T12="1bb","1bb",IF(T12="4bb","4bb",IF(T12=1,0,M9))))</f>
      </c>
      <c r="AD12" s="197">
        <f>IF(U12="","",IF(U12="2bb","2bb",IF(U12="4bb","4bb",IF(U12=2,0,M10))))</f>
      </c>
      <c r="AE12" s="197">
        <f>IF(V12="","",IF(V12="3bb","3bb",IF(V12="4bb","4bb",IF(V12=3,0,M11))))</f>
      </c>
      <c r="AF12" s="196"/>
      <c r="AG12" s="198">
        <f>SUM(AD12:AF12)</f>
        <v>0</v>
      </c>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5"/>
      <c r="DR12" s="145"/>
      <c r="DS12" s="145"/>
      <c r="DT12" s="145"/>
      <c r="DU12" s="145"/>
      <c r="DV12" s="145"/>
      <c r="DW12" s="145"/>
      <c r="DX12" s="145"/>
      <c r="DY12" s="145"/>
      <c r="DZ12" s="145"/>
      <c r="EA12" s="145"/>
      <c r="EB12" s="145"/>
      <c r="EC12" s="145"/>
      <c r="ED12" s="145"/>
      <c r="EE12" s="145"/>
      <c r="EF12" s="145"/>
      <c r="EG12" s="145"/>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5"/>
      <c r="FZ12" s="145"/>
      <c r="GA12" s="145"/>
      <c r="GB12" s="145"/>
      <c r="GC12" s="145"/>
      <c r="GD12" s="145"/>
      <c r="GE12" s="145"/>
      <c r="GF12" s="145"/>
      <c r="GG12" s="145"/>
      <c r="GH12" s="145"/>
      <c r="GI12" s="145"/>
      <c r="GJ12" s="145"/>
      <c r="GK12" s="145"/>
      <c r="GL12" s="145"/>
      <c r="GM12" s="145"/>
      <c r="GN12" s="145"/>
      <c r="GO12" s="145"/>
      <c r="GP12" s="145"/>
      <c r="GQ12" s="145"/>
      <c r="GR12" s="145"/>
      <c r="GS12" s="145"/>
      <c r="GT12" s="145"/>
      <c r="GU12" s="145"/>
      <c r="GV12" s="145"/>
      <c r="GW12" s="145"/>
      <c r="GX12" s="145"/>
      <c r="GY12" s="145"/>
      <c r="GZ12" s="145"/>
      <c r="HA12" s="145"/>
      <c r="HB12" s="145"/>
      <c r="HC12" s="145"/>
      <c r="HD12" s="145"/>
      <c r="HE12" s="145"/>
      <c r="HF12" s="145"/>
      <c r="HG12" s="145"/>
      <c r="HH12" s="145"/>
      <c r="HI12" s="145"/>
      <c r="HJ12" s="145"/>
      <c r="HK12" s="145"/>
      <c r="HL12" s="145"/>
      <c r="HM12" s="145"/>
      <c r="HN12" s="145"/>
      <c r="HO12" s="145"/>
      <c r="HP12" s="145"/>
      <c r="HQ12" s="145"/>
      <c r="HR12" s="145"/>
      <c r="HS12" s="145"/>
      <c r="HT12" s="145"/>
      <c r="HU12" s="145"/>
      <c r="HV12" s="145"/>
      <c r="HW12" s="145"/>
      <c r="HX12" s="145"/>
      <c r="HY12" s="145"/>
      <c r="HZ12" s="145"/>
      <c r="IA12" s="145"/>
      <c r="IB12" s="145"/>
      <c r="IC12" s="145"/>
      <c r="ID12" s="145"/>
      <c r="IE12" s="145"/>
      <c r="IF12" s="145"/>
      <c r="IG12" s="145"/>
      <c r="IH12" s="145"/>
      <c r="II12" s="145"/>
      <c r="IJ12" s="145"/>
      <c r="IK12" s="145"/>
      <c r="IL12" s="145"/>
      <c r="IM12" s="145"/>
      <c r="IN12" s="145"/>
      <c r="IO12" s="145"/>
      <c r="IP12" s="145"/>
      <c r="IQ12" s="145"/>
      <c r="IR12" s="145"/>
      <c r="IS12" s="145"/>
      <c r="IT12" s="145"/>
      <c r="IU12" s="145"/>
      <c r="IV12" s="145"/>
    </row>
    <row r="13" spans="1:256" ht="27" customHeight="1" thickBot="1">
      <c r="A13" s="215"/>
      <c r="B13" s="216"/>
      <c r="C13" s="217"/>
      <c r="D13" s="218"/>
      <c r="E13" s="218"/>
      <c r="F13" s="219"/>
      <c r="G13" s="220"/>
      <c r="H13" s="220"/>
      <c r="I13" s="220"/>
      <c r="J13" s="221"/>
      <c r="K13" s="222"/>
      <c r="L13" s="222"/>
      <c r="N13" s="222"/>
      <c r="O13" s="146"/>
      <c r="P13" s="153"/>
      <c r="Q13" s="153"/>
      <c r="R13" s="153"/>
      <c r="S13" s="153"/>
      <c r="T13" s="183"/>
      <c r="U13" s="183"/>
      <c r="V13" s="183"/>
      <c r="W13" s="321"/>
      <c r="X13" s="146"/>
      <c r="Y13" s="153"/>
      <c r="Z13" s="153"/>
      <c r="AA13" s="153"/>
      <c r="AB13" s="153"/>
      <c r="AC13" s="183"/>
      <c r="AD13" s="183"/>
      <c r="AE13" s="183"/>
      <c r="AF13" s="211"/>
      <c r="AG13" s="182"/>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c r="IK13" s="145"/>
      <c r="IL13" s="145"/>
      <c r="IM13" s="145"/>
      <c r="IN13" s="145"/>
      <c r="IO13" s="145"/>
      <c r="IP13" s="145"/>
      <c r="IQ13" s="145"/>
      <c r="IR13" s="145"/>
      <c r="IS13" s="145"/>
      <c r="IT13" s="145"/>
      <c r="IU13" s="145"/>
      <c r="IV13" s="145"/>
    </row>
    <row r="14" spans="1:256" ht="57" customHeight="1" thickBot="1">
      <c r="A14" s="212"/>
      <c r="B14" s="315" t="s">
        <v>175</v>
      </c>
      <c r="C14" s="316"/>
      <c r="D14" s="317"/>
      <c r="E14" s="170"/>
      <c r="F14" s="171"/>
      <c r="G14" s="172"/>
      <c r="H14" s="172"/>
      <c r="I14" s="172"/>
      <c r="J14" s="172"/>
      <c r="K14" s="173" t="s">
        <v>119</v>
      </c>
      <c r="L14" s="173" t="s">
        <v>120</v>
      </c>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c r="IK14" s="145"/>
      <c r="IL14" s="145"/>
      <c r="IM14" s="145"/>
      <c r="IN14" s="145"/>
      <c r="IO14" s="145"/>
      <c r="IP14" s="145"/>
      <c r="IQ14" s="145"/>
      <c r="IR14" s="145"/>
      <c r="IS14" s="145"/>
      <c r="IT14" s="145"/>
      <c r="IU14" s="145"/>
      <c r="IV14" s="145"/>
    </row>
    <row r="15" spans="1:256" s="185" customFormat="1" ht="40.5" customHeight="1">
      <c r="A15" s="212"/>
      <c r="B15" s="212"/>
      <c r="C15" s="179" t="s">
        <v>122</v>
      </c>
      <c r="D15" s="179" t="s">
        <v>8</v>
      </c>
      <c r="E15" s="213" t="s">
        <v>9</v>
      </c>
      <c r="F15" s="179" t="s">
        <v>3</v>
      </c>
      <c r="G15" s="172"/>
      <c r="H15" s="172"/>
      <c r="I15" s="172"/>
      <c r="J15" s="172"/>
      <c r="K15" s="173"/>
      <c r="L15" s="173"/>
      <c r="M15" s="243"/>
      <c r="N15" s="180" t="s">
        <v>123</v>
      </c>
      <c r="O15" s="181"/>
      <c r="P15" s="182" t="s">
        <v>122</v>
      </c>
      <c r="Q15" s="182" t="s">
        <v>8</v>
      </c>
      <c r="R15" s="182" t="s">
        <v>9</v>
      </c>
      <c r="S15" s="182" t="s">
        <v>3</v>
      </c>
      <c r="T15" s="183"/>
      <c r="U15" s="181"/>
      <c r="V15" s="181"/>
      <c r="W15" s="181"/>
      <c r="X15" s="181"/>
      <c r="Y15" s="182" t="s">
        <v>122</v>
      </c>
      <c r="Z15" s="182" t="s">
        <v>8</v>
      </c>
      <c r="AA15" s="182" t="s">
        <v>9</v>
      </c>
      <c r="AB15" s="182" t="s">
        <v>3</v>
      </c>
      <c r="AC15" s="319"/>
      <c r="AD15" s="319"/>
      <c r="AE15" s="319"/>
      <c r="AF15" s="319"/>
      <c r="AG15" s="184" t="s">
        <v>124</v>
      </c>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1"/>
      <c r="BG15" s="181"/>
      <c r="BH15" s="181"/>
      <c r="BI15" s="181"/>
      <c r="BJ15" s="181"/>
      <c r="BK15" s="181"/>
      <c r="BL15" s="181"/>
      <c r="BM15" s="181"/>
      <c r="BN15" s="181"/>
      <c r="BO15" s="181"/>
      <c r="BP15" s="181"/>
      <c r="BQ15" s="181"/>
      <c r="BR15" s="181"/>
      <c r="BS15" s="181"/>
      <c r="BT15" s="181"/>
      <c r="BU15" s="181"/>
      <c r="BV15" s="181"/>
      <c r="BW15" s="181"/>
      <c r="BX15" s="181"/>
      <c r="BY15" s="181"/>
      <c r="BZ15" s="181"/>
      <c r="CA15" s="181"/>
      <c r="CB15" s="181"/>
      <c r="CC15" s="181"/>
      <c r="CD15" s="181"/>
      <c r="CE15" s="181"/>
      <c r="CF15" s="181"/>
      <c r="CG15" s="181"/>
      <c r="CH15" s="181"/>
      <c r="CI15" s="181"/>
      <c r="CJ15" s="181"/>
      <c r="CK15" s="181"/>
      <c r="CL15" s="181"/>
      <c r="CM15" s="181"/>
      <c r="CN15" s="181"/>
      <c r="CO15" s="181"/>
      <c r="CP15" s="181"/>
      <c r="CQ15" s="181"/>
      <c r="CR15" s="181"/>
      <c r="CS15" s="181"/>
      <c r="CT15" s="181"/>
      <c r="CU15" s="181"/>
      <c r="CV15" s="181"/>
      <c r="CW15" s="181"/>
      <c r="CX15" s="181"/>
      <c r="CY15" s="181"/>
      <c r="CZ15" s="181"/>
      <c r="DA15" s="181"/>
      <c r="DB15" s="181"/>
      <c r="DC15" s="181"/>
      <c r="DD15" s="181"/>
      <c r="DE15" s="181"/>
      <c r="DF15" s="181"/>
      <c r="DG15" s="181"/>
      <c r="DH15" s="181"/>
      <c r="DI15" s="181"/>
      <c r="DJ15" s="181"/>
      <c r="DK15" s="181"/>
      <c r="DL15" s="181"/>
      <c r="DM15" s="181"/>
      <c r="DN15" s="181"/>
      <c r="DO15" s="181"/>
      <c r="DP15" s="181"/>
      <c r="DQ15" s="181"/>
      <c r="DR15" s="181"/>
      <c r="DS15" s="181"/>
      <c r="DT15" s="181"/>
      <c r="DU15" s="181"/>
      <c r="DV15" s="181"/>
      <c r="DW15" s="181"/>
      <c r="DX15" s="181"/>
      <c r="DY15" s="181"/>
      <c r="DZ15" s="181"/>
      <c r="EA15" s="181"/>
      <c r="EB15" s="181"/>
      <c r="EC15" s="181"/>
      <c r="ED15" s="181"/>
      <c r="EE15" s="181"/>
      <c r="EF15" s="181"/>
      <c r="EG15" s="181"/>
      <c r="EH15" s="181"/>
      <c r="EI15" s="181"/>
      <c r="EJ15" s="181"/>
      <c r="EK15" s="181"/>
      <c r="EL15" s="181"/>
      <c r="EM15" s="181"/>
      <c r="EN15" s="181"/>
      <c r="EO15" s="181"/>
      <c r="EP15" s="181"/>
      <c r="EQ15" s="181"/>
      <c r="ER15" s="181"/>
      <c r="ES15" s="181"/>
      <c r="ET15" s="181"/>
      <c r="EU15" s="181"/>
      <c r="EV15" s="181"/>
      <c r="EW15" s="181"/>
      <c r="EX15" s="181"/>
      <c r="EY15" s="181"/>
      <c r="EZ15" s="181"/>
      <c r="FA15" s="181"/>
      <c r="FB15" s="181"/>
      <c r="FC15" s="181"/>
      <c r="FD15" s="181"/>
      <c r="FE15" s="181"/>
      <c r="FF15" s="181"/>
      <c r="FG15" s="181"/>
      <c r="FH15" s="181"/>
      <c r="FI15" s="181"/>
      <c r="FJ15" s="181"/>
      <c r="FK15" s="181"/>
      <c r="FL15" s="181"/>
      <c r="FM15" s="181"/>
      <c r="FN15" s="181"/>
      <c r="FO15" s="181"/>
      <c r="FP15" s="181"/>
      <c r="FQ15" s="181"/>
      <c r="FR15" s="181"/>
      <c r="FS15" s="181"/>
      <c r="FT15" s="181"/>
      <c r="FU15" s="181"/>
      <c r="FV15" s="181"/>
      <c r="FW15" s="181"/>
      <c r="FX15" s="181"/>
      <c r="FY15" s="181"/>
      <c r="FZ15" s="181"/>
      <c r="GA15" s="181"/>
      <c r="GB15" s="181"/>
      <c r="GC15" s="181"/>
      <c r="GD15" s="181"/>
      <c r="GE15" s="181"/>
      <c r="GF15" s="181"/>
      <c r="GG15" s="181"/>
      <c r="GH15" s="181"/>
      <c r="GI15" s="181"/>
      <c r="GJ15" s="181"/>
      <c r="GK15" s="181"/>
      <c r="GL15" s="181"/>
      <c r="GM15" s="181"/>
      <c r="GN15" s="181"/>
      <c r="GO15" s="181"/>
      <c r="GP15" s="181"/>
      <c r="GQ15" s="181"/>
      <c r="GR15" s="181"/>
      <c r="GS15" s="181"/>
      <c r="GT15" s="181"/>
      <c r="GU15" s="181"/>
      <c r="GV15" s="181"/>
      <c r="GW15" s="181"/>
      <c r="GX15" s="181"/>
      <c r="GY15" s="181"/>
      <c r="GZ15" s="181"/>
      <c r="HA15" s="181"/>
      <c r="HB15" s="181"/>
      <c r="HC15" s="181"/>
      <c r="HD15" s="181"/>
      <c r="HE15" s="181"/>
      <c r="HF15" s="181"/>
      <c r="HG15" s="181"/>
      <c r="HH15" s="181"/>
      <c r="HI15" s="181"/>
      <c r="HJ15" s="181"/>
      <c r="HK15" s="181"/>
      <c r="HL15" s="181"/>
      <c r="HM15" s="181"/>
      <c r="HN15" s="181"/>
      <c r="HO15" s="181"/>
      <c r="HP15" s="181"/>
      <c r="HQ15" s="181"/>
      <c r="HR15" s="181"/>
      <c r="HS15" s="181"/>
      <c r="HT15" s="181"/>
      <c r="HU15" s="181"/>
      <c r="HV15" s="181"/>
      <c r="HW15" s="181"/>
      <c r="HX15" s="181"/>
      <c r="HY15" s="181"/>
      <c r="HZ15" s="181"/>
      <c r="IA15" s="181"/>
      <c r="IB15" s="181"/>
      <c r="IC15" s="181"/>
      <c r="ID15" s="181"/>
      <c r="IE15" s="181"/>
      <c r="IF15" s="181"/>
      <c r="IG15" s="181"/>
      <c r="IH15" s="181"/>
      <c r="II15" s="181"/>
      <c r="IJ15" s="181"/>
      <c r="IK15" s="181"/>
      <c r="IL15" s="181"/>
      <c r="IM15" s="181"/>
      <c r="IN15" s="181"/>
      <c r="IO15" s="181"/>
      <c r="IP15" s="181"/>
      <c r="IQ15" s="181"/>
      <c r="IR15" s="181"/>
      <c r="IS15" s="181"/>
      <c r="IT15" s="181"/>
      <c r="IU15" s="181"/>
      <c r="IV15" s="181"/>
    </row>
    <row r="16" spans="1:256" ht="69" customHeight="1">
      <c r="A16" s="186">
        <v>5</v>
      </c>
      <c r="B16" s="187">
        <v>1</v>
      </c>
      <c r="C16" s="188">
        <f>UPPER(IF($A16="","",VLOOKUP($A16,'[3]ž round robin žrebna lista'!$A$7:$R$128,2)))</f>
      </c>
      <c r="D16" s="189" t="str">
        <f>UPPER(IF($A16="","",VLOOKUP($A16,'[3]ž round robin žrebna lista'!$A$7:$R$128,3)))</f>
        <v>LOVŠIN, AJDA</v>
      </c>
      <c r="E16" s="189">
        <f>PROPER(IF($A16="","",VLOOKUP($A16,'[3]ž round robin žrebna lista'!$A$7:$R$128,4)))</f>
      </c>
      <c r="F16" s="190">
        <f>UPPER(IF($A16="","",VLOOKUP($A16,'[3]ž round robin žrebna lista'!$A$7:$R$128,5)))</f>
      </c>
      <c r="G16" s="191"/>
      <c r="H16" s="192" t="s">
        <v>28</v>
      </c>
      <c r="I16" s="192" t="s">
        <v>27</v>
      </c>
      <c r="J16" s="192" t="s">
        <v>125</v>
      </c>
      <c r="K16" s="193">
        <v>2</v>
      </c>
      <c r="L16" s="193">
        <v>3</v>
      </c>
      <c r="M16" s="243">
        <f>IF($A16="","",VLOOKUP($A16,'[3]ž round robin žrebna lista'!$A$7:$R$128,14))</f>
        <v>0</v>
      </c>
      <c r="N16" s="193">
        <f>IF(L16="","",IF(L16=1,8,IF(L16=2,6,IF(L16=3,4,2))))</f>
        <v>4</v>
      </c>
      <c r="O16" s="146">
        <v>1</v>
      </c>
      <c r="P16" s="195">
        <f>UPPER(IF($A16="","",VLOOKUP($A16,'[3]ž round robin žrebna lista'!$A$7:$R$128,2)))</f>
      </c>
      <c r="Q16" s="195" t="str">
        <f>UPPER(IF($A16="","",VLOOKUP($A16,'[3]ž round robin žrebna lista'!$A$7:$R$128,3)))</f>
        <v>LOVŠIN, AJDA</v>
      </c>
      <c r="R16" s="195">
        <f>PROPER(IF($A16="","",VLOOKUP($A16,'[3]ž round robin žrebna lista'!$A$7:$R$128,4)))</f>
      </c>
      <c r="S16" s="195">
        <f>UPPER(IF($A16="","",VLOOKUP($A16,'[3]ž round robin žrebna lista'!$A$7:$R$128,5)))</f>
      </c>
      <c r="T16" s="320"/>
      <c r="U16" s="197"/>
      <c r="V16" s="197"/>
      <c r="W16" s="197"/>
      <c r="X16" s="146">
        <v>1</v>
      </c>
      <c r="Y16" s="195">
        <f>UPPER(IF($A16="","",VLOOKUP($A16,'[3]ž round robin žrebna lista'!$A$7:$R$128,2)))</f>
      </c>
      <c r="Z16" s="195" t="str">
        <f>UPPER(IF($A16="","",VLOOKUP($A16,'[3]ž round robin žrebna lista'!$A$7:$R$128,3)))</f>
        <v>LOVŠIN, AJDA</v>
      </c>
      <c r="AA16" s="195">
        <f>PROPER(IF($A16="","",VLOOKUP($A16,'[3]ž round robin žrebna lista'!$A$7:$R$128,4)))</f>
      </c>
      <c r="AB16" s="195">
        <f>UPPER(IF($A16="","",VLOOKUP($A16,'[3]ž round robin žrebna lista'!$A$7:$R$128,5)))</f>
      </c>
      <c r="AC16" s="196"/>
      <c r="AD16" s="197">
        <f>IF(U16="","",IF(U16="1bb","1bb",IF(U16="2bb","2bb",IF(U16=1,$M17,0))))</f>
      </c>
      <c r="AE16" s="197">
        <f>IF(V16="","",IF(V16="1bb","1bb",IF(V16="3bb","3bb",IF(V16=1,$M18,0))))</f>
      </c>
      <c r="AF16" s="197">
        <f>IF(W16="","",IF(W16="1bb","1bb",IF(W16="4bb","4bb",IF(W16=1,$M19,0))))</f>
      </c>
      <c r="AG16" s="198">
        <f>SUM(AD16:AF16)</f>
        <v>0</v>
      </c>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5"/>
      <c r="DR16" s="145"/>
      <c r="DS16" s="145"/>
      <c r="DT16" s="145"/>
      <c r="DU16" s="145"/>
      <c r="DV16" s="145"/>
      <c r="DW16" s="145"/>
      <c r="DX16" s="145"/>
      <c r="DY16" s="145"/>
      <c r="DZ16" s="145"/>
      <c r="EA16" s="145"/>
      <c r="EB16" s="145"/>
      <c r="EC16" s="145"/>
      <c r="ED16" s="145"/>
      <c r="EE16" s="145"/>
      <c r="EF16" s="145"/>
      <c r="EG16" s="145"/>
      <c r="EH16" s="145"/>
      <c r="EI16" s="145"/>
      <c r="EJ16" s="145"/>
      <c r="EK16" s="145"/>
      <c r="EL16" s="145"/>
      <c r="EM16" s="145"/>
      <c r="EN16" s="145"/>
      <c r="EO16" s="145"/>
      <c r="EP16" s="145"/>
      <c r="EQ16" s="145"/>
      <c r="ER16" s="145"/>
      <c r="ES16" s="145"/>
      <c r="ET16" s="145"/>
      <c r="EU16" s="145"/>
      <c r="EV16" s="145"/>
      <c r="EW16" s="145"/>
      <c r="EX16" s="145"/>
      <c r="EY16" s="145"/>
      <c r="EZ16" s="145"/>
      <c r="FA16" s="145"/>
      <c r="FB16" s="145"/>
      <c r="FC16" s="145"/>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c r="HZ16" s="145"/>
      <c r="IA16" s="145"/>
      <c r="IB16" s="145"/>
      <c r="IC16" s="145"/>
      <c r="ID16" s="145"/>
      <c r="IE16" s="145"/>
      <c r="IF16" s="145"/>
      <c r="IG16" s="145"/>
      <c r="IH16" s="145"/>
      <c r="II16" s="145"/>
      <c r="IJ16" s="145"/>
      <c r="IK16" s="145"/>
      <c r="IL16" s="145"/>
      <c r="IM16" s="145"/>
      <c r="IN16" s="145"/>
      <c r="IO16" s="145"/>
      <c r="IP16" s="145"/>
      <c r="IQ16" s="145"/>
      <c r="IR16" s="145"/>
      <c r="IS16" s="145"/>
      <c r="IT16" s="145"/>
      <c r="IU16" s="145"/>
      <c r="IV16" s="145"/>
    </row>
    <row r="17" spans="1:256" ht="69" customHeight="1">
      <c r="A17" s="186">
        <v>2</v>
      </c>
      <c r="B17" s="187">
        <v>2</v>
      </c>
      <c r="C17" s="188">
        <f>UPPER(IF($A17="","",VLOOKUP($A17,'[3]ž round robin žrebna lista'!$A$7:$R$128,2)))</f>
      </c>
      <c r="D17" s="189" t="str">
        <f>UPPER(IF($A17="","",VLOOKUP($A17,'[3]ž round robin žrebna lista'!$A$7:$R$128,3)))</f>
        <v>BODIROŽA, LANA</v>
      </c>
      <c r="E17" s="189">
        <f>PROPER(IF($A17="","",VLOOKUP($A17,'[3]ž round robin žrebna lista'!$A$7:$R$128,4)))</f>
      </c>
      <c r="F17" s="190">
        <f>UPPER(IF($A17="","",VLOOKUP($A17,'[3]ž round robin žrebna lista'!$A$7:$R$128,5)))</f>
      </c>
      <c r="G17" s="192" t="s">
        <v>20</v>
      </c>
      <c r="H17" s="191"/>
      <c r="I17" s="192" t="s">
        <v>28</v>
      </c>
      <c r="J17" s="192" t="s">
        <v>27</v>
      </c>
      <c r="K17" s="193">
        <v>2</v>
      </c>
      <c r="L17" s="193">
        <v>1</v>
      </c>
      <c r="M17" s="243">
        <f>IF($A17="","",VLOOKUP($A17,'[3]ž round robin žrebna lista'!$A$7:$R$128,14))</f>
        <v>0</v>
      </c>
      <c r="N17" s="193">
        <f>IF(L17="","",IF(L17=1,8,IF(L17=2,6,IF(L17=3,4,2))))</f>
        <v>8</v>
      </c>
      <c r="O17" s="146">
        <v>2</v>
      </c>
      <c r="P17" s="195">
        <f>UPPER(IF($A17="","",VLOOKUP($A17,'[3]ž round robin žrebna lista'!$A$7:$R$128,2)))</f>
      </c>
      <c r="Q17" s="195" t="str">
        <f>UPPER(IF($A17="","",VLOOKUP($A17,'[3]ž round robin žrebna lista'!$A$7:$R$128,3)))</f>
        <v>BODIROŽA, LANA</v>
      </c>
      <c r="R17" s="195">
        <f>PROPER(IF($A17="","",VLOOKUP($A17,'[3]ž round robin žrebna lista'!$A$7:$R$128,4)))</f>
      </c>
      <c r="S17" s="195">
        <f>UPPER(IF($A17="","",VLOOKUP($A17,'[3]ž round robin žrebna lista'!$A$7:$R$128,5)))</f>
      </c>
      <c r="T17" s="197"/>
      <c r="U17" s="320"/>
      <c r="V17" s="197"/>
      <c r="W17" s="197"/>
      <c r="X17" s="146">
        <v>2</v>
      </c>
      <c r="Y17" s="195">
        <f>UPPER(IF($A17="","",VLOOKUP($A17,'[3]ž round robin žrebna lista'!$A$7:$R$128,2)))</f>
      </c>
      <c r="Z17" s="195" t="str">
        <f>UPPER(IF($A17="","",VLOOKUP($A17,'[3]ž round robin žrebna lista'!$A$7:$R$128,3)))</f>
        <v>BODIROŽA, LANA</v>
      </c>
      <c r="AA17" s="195">
        <f>PROPER(IF($A17="","",VLOOKUP($A17,'[3]ž round robin žrebna lista'!$A$7:$R$128,4)))</f>
      </c>
      <c r="AB17" s="195">
        <f>UPPER(IF($A17="","",VLOOKUP($A17,'[3]ž round robin žrebna lista'!$A$7:$R$128,5)))</f>
      </c>
      <c r="AC17" s="197">
        <f>IF(T17="","",IF(T17="1bb","1bb",IF(T17="2bb","2bb",IF(T17=1,0,M16))))</f>
      </c>
      <c r="AD17" s="196"/>
      <c r="AE17" s="197">
        <f>IF(V17="","",IF(V17="2bb","2bb",IF(V17="3bb","3bb",IF(V17=2,M18,0))))</f>
      </c>
      <c r="AF17" s="197">
        <f>IF(W17="","",IF(W17="2bb","2bb",IF(W17="4bb","4bb",IF(W17=2,M19,0))))</f>
      </c>
      <c r="AG17" s="198">
        <f>SUM(AC17:AF17)</f>
        <v>0</v>
      </c>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c r="CV17" s="145"/>
      <c r="CW17" s="145"/>
      <c r="CX17" s="145"/>
      <c r="CY17" s="145"/>
      <c r="CZ17" s="145"/>
      <c r="DA17" s="145"/>
      <c r="DB17" s="145"/>
      <c r="DC17" s="145"/>
      <c r="DD17" s="145"/>
      <c r="DE17" s="145"/>
      <c r="DF17" s="145"/>
      <c r="DG17" s="145"/>
      <c r="DH17" s="145"/>
      <c r="DI17" s="145"/>
      <c r="DJ17" s="145"/>
      <c r="DK17" s="145"/>
      <c r="DL17" s="145"/>
      <c r="DM17" s="145"/>
      <c r="DN17" s="145"/>
      <c r="DO17" s="145"/>
      <c r="DP17" s="145"/>
      <c r="DQ17" s="145"/>
      <c r="DR17" s="145"/>
      <c r="DS17" s="145"/>
      <c r="DT17" s="145"/>
      <c r="DU17" s="145"/>
      <c r="DV17" s="145"/>
      <c r="DW17" s="145"/>
      <c r="DX17" s="145"/>
      <c r="DY17" s="145"/>
      <c r="DZ17" s="145"/>
      <c r="EA17" s="145"/>
      <c r="EB17" s="145"/>
      <c r="EC17" s="145"/>
      <c r="ED17" s="145"/>
      <c r="EE17" s="145"/>
      <c r="EF17" s="145"/>
      <c r="EG17" s="145"/>
      <c r="EH17" s="145"/>
      <c r="EI17" s="145"/>
      <c r="EJ17" s="145"/>
      <c r="EK17" s="145"/>
      <c r="EL17" s="145"/>
      <c r="EM17" s="145"/>
      <c r="EN17" s="145"/>
      <c r="EO17" s="145"/>
      <c r="EP17" s="145"/>
      <c r="EQ17" s="145"/>
      <c r="ER17" s="145"/>
      <c r="ES17" s="145"/>
      <c r="ET17" s="145"/>
      <c r="EU17" s="145"/>
      <c r="EV17" s="145"/>
      <c r="EW17" s="145"/>
      <c r="EX17" s="145"/>
      <c r="EY17" s="145"/>
      <c r="EZ17" s="145"/>
      <c r="FA17" s="145"/>
      <c r="FB17" s="145"/>
      <c r="FC17" s="145"/>
      <c r="FD17" s="145"/>
      <c r="FE17" s="145"/>
      <c r="FF17" s="145"/>
      <c r="FG17" s="145"/>
      <c r="FH17" s="145"/>
      <c r="FI17" s="145"/>
      <c r="FJ17" s="145"/>
      <c r="FK17" s="145"/>
      <c r="FL17" s="145"/>
      <c r="FM17" s="145"/>
      <c r="FN17" s="145"/>
      <c r="FO17" s="145"/>
      <c r="FP17" s="145"/>
      <c r="FQ17" s="145"/>
      <c r="FR17" s="145"/>
      <c r="FS17" s="145"/>
      <c r="FT17" s="145"/>
      <c r="FU17" s="145"/>
      <c r="FV17" s="145"/>
      <c r="FW17" s="145"/>
      <c r="FX17" s="145"/>
      <c r="FY17" s="145"/>
      <c r="FZ17" s="145"/>
      <c r="GA17" s="145"/>
      <c r="GB17" s="145"/>
      <c r="GC17" s="145"/>
      <c r="GD17" s="145"/>
      <c r="GE17" s="145"/>
      <c r="GF17" s="145"/>
      <c r="GG17" s="145"/>
      <c r="GH17" s="145"/>
      <c r="GI17" s="145"/>
      <c r="GJ17" s="145"/>
      <c r="GK17" s="145"/>
      <c r="GL17" s="145"/>
      <c r="GM17" s="145"/>
      <c r="GN17" s="145"/>
      <c r="GO17" s="145"/>
      <c r="GP17" s="145"/>
      <c r="GQ17" s="145"/>
      <c r="GR17" s="145"/>
      <c r="GS17" s="145"/>
      <c r="GT17" s="145"/>
      <c r="GU17" s="145"/>
      <c r="GV17" s="145"/>
      <c r="GW17" s="145"/>
      <c r="GX17" s="145"/>
      <c r="GY17" s="145"/>
      <c r="GZ17" s="145"/>
      <c r="HA17" s="145"/>
      <c r="HB17" s="145"/>
      <c r="HC17" s="145"/>
      <c r="HD17" s="145"/>
      <c r="HE17" s="145"/>
      <c r="HF17" s="145"/>
      <c r="HG17" s="145"/>
      <c r="HH17" s="145"/>
      <c r="HI17" s="145"/>
      <c r="HJ17" s="145"/>
      <c r="HK17" s="145"/>
      <c r="HL17" s="145"/>
      <c r="HM17" s="145"/>
      <c r="HN17" s="145"/>
      <c r="HO17" s="145"/>
      <c r="HP17" s="145"/>
      <c r="HQ17" s="145"/>
      <c r="HR17" s="145"/>
      <c r="HS17" s="145"/>
      <c r="HT17" s="145"/>
      <c r="HU17" s="145"/>
      <c r="HV17" s="145"/>
      <c r="HW17" s="145"/>
      <c r="HX17" s="145"/>
      <c r="HY17" s="145"/>
      <c r="HZ17" s="145"/>
      <c r="IA17" s="145"/>
      <c r="IB17" s="145"/>
      <c r="IC17" s="145"/>
      <c r="ID17" s="145"/>
      <c r="IE17" s="145"/>
      <c r="IF17" s="145"/>
      <c r="IG17" s="145"/>
      <c r="IH17" s="145"/>
      <c r="II17" s="145"/>
      <c r="IJ17" s="145"/>
      <c r="IK17" s="145"/>
      <c r="IL17" s="145"/>
      <c r="IM17" s="145"/>
      <c r="IN17" s="145"/>
      <c r="IO17" s="145"/>
      <c r="IP17" s="145"/>
      <c r="IQ17" s="145"/>
      <c r="IR17" s="145"/>
      <c r="IS17" s="145"/>
      <c r="IT17" s="145"/>
      <c r="IU17" s="145"/>
      <c r="IV17" s="145"/>
    </row>
    <row r="18" spans="1:256" ht="69" customHeight="1">
      <c r="A18" s="186">
        <v>3</v>
      </c>
      <c r="B18" s="187">
        <v>3</v>
      </c>
      <c r="C18" s="188">
        <f>UPPER(IF($A18="","",VLOOKUP($A18,'[3]ž round robin žrebna lista'!$A$7:$R$128,2)))</f>
      </c>
      <c r="D18" s="189" t="str">
        <f>UPPER(IF($A18="","",VLOOKUP($A18,'[3]ž round robin žrebna lista'!$A$7:$R$128,3)))</f>
        <v>DOBERLET, NELI</v>
      </c>
      <c r="E18" s="189">
        <f>PROPER(IF($A18="","",VLOOKUP($A18,'[3]ž round robin žrebna lista'!$A$7:$R$128,4)))</f>
      </c>
      <c r="F18" s="190">
        <f>UPPER(IF($A18="","",VLOOKUP($A18,'[3]ž round robin žrebna lista'!$A$7:$R$128,5)))</f>
      </c>
      <c r="G18" s="192" t="s">
        <v>125</v>
      </c>
      <c r="H18" s="192" t="s">
        <v>20</v>
      </c>
      <c r="I18" s="191"/>
      <c r="J18" s="192" t="s">
        <v>125</v>
      </c>
      <c r="K18" s="214" t="s">
        <v>126</v>
      </c>
      <c r="L18" s="193">
        <v>4</v>
      </c>
      <c r="M18" s="243">
        <f>IF($A18="","",VLOOKUP($A18,'[3]ž round robin žrebna lista'!$A$7:$R$128,14))</f>
        <v>0</v>
      </c>
      <c r="N18" s="193">
        <f>IF(L18="","",IF(L18=1,8,IF(L18=2,6,IF(L18=3,4,2))))</f>
        <v>2</v>
      </c>
      <c r="O18" s="146">
        <v>3</v>
      </c>
      <c r="P18" s="195">
        <f>UPPER(IF($A18="","",VLOOKUP($A18,'[3]ž round robin žrebna lista'!$A$7:$R$128,2)))</f>
      </c>
      <c r="Q18" s="195" t="str">
        <f>UPPER(IF($A18="","",VLOOKUP($A18,'[3]ž round robin žrebna lista'!$A$7:$R$128,3)))</f>
        <v>DOBERLET, NELI</v>
      </c>
      <c r="R18" s="195">
        <f>PROPER(IF($A18="","",VLOOKUP($A18,'[3]ž round robin žrebna lista'!$A$7:$R$128,4)))</f>
      </c>
      <c r="S18" s="195">
        <f>UPPER(IF($A18="","",VLOOKUP($A18,'[3]ž round robin žrebna lista'!$A$7:$R$128,5)))</f>
      </c>
      <c r="T18" s="197"/>
      <c r="U18" s="197"/>
      <c r="V18" s="320"/>
      <c r="W18" s="197"/>
      <c r="X18" s="146">
        <v>3</v>
      </c>
      <c r="Y18" s="195">
        <f>UPPER(IF($A18="","",VLOOKUP($A18,'[3]ž round robin žrebna lista'!$A$7:$R$128,2)))</f>
      </c>
      <c r="Z18" s="195" t="str">
        <f>UPPER(IF($A18="","",VLOOKUP($A18,'[3]ž round robin žrebna lista'!$A$7:$R$128,3)))</f>
        <v>DOBERLET, NELI</v>
      </c>
      <c r="AA18" s="195">
        <f>PROPER(IF($A18="","",VLOOKUP($A18,'[3]ž round robin žrebna lista'!$A$7:$R$128,4)))</f>
      </c>
      <c r="AB18" s="195">
        <f>UPPER(IF($A18="","",VLOOKUP($A18,'[3]ž round robin žrebna lista'!$A$7:$R$128,5)))</f>
      </c>
      <c r="AC18" s="197">
        <f>IF(T18="","",IF(T18="1bb","1bb",IF(T18="3bb","3bb",IF(T18=1,0,M16))))</f>
      </c>
      <c r="AD18" s="197">
        <f>IF(U18="","",IF(U18="2bb","2bb",IF(U18="3bb","3bb",IF(U18=2,0,M17))))</f>
      </c>
      <c r="AE18" s="196"/>
      <c r="AF18" s="197">
        <f>IF(W18="","",IF(W18="3bb","3bb",IF(W18="4bb","4bb",IF(W18=3,M19,0))))</f>
      </c>
      <c r="AG18" s="198">
        <f>SUM(AC18:AF18)</f>
        <v>0</v>
      </c>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5"/>
      <c r="CO18" s="145"/>
      <c r="CP18" s="145"/>
      <c r="CQ18" s="145"/>
      <c r="CR18" s="145"/>
      <c r="CS18" s="145"/>
      <c r="CT18" s="145"/>
      <c r="CU18" s="145"/>
      <c r="CV18" s="145"/>
      <c r="CW18" s="145"/>
      <c r="CX18" s="145"/>
      <c r="CY18" s="145"/>
      <c r="CZ18" s="145"/>
      <c r="DA18" s="145"/>
      <c r="DB18" s="145"/>
      <c r="DC18" s="145"/>
      <c r="DD18" s="145"/>
      <c r="DE18" s="145"/>
      <c r="DF18" s="145"/>
      <c r="DG18" s="145"/>
      <c r="DH18" s="145"/>
      <c r="DI18" s="145"/>
      <c r="DJ18" s="145"/>
      <c r="DK18" s="145"/>
      <c r="DL18" s="145"/>
      <c r="DM18" s="145"/>
      <c r="DN18" s="145"/>
      <c r="DO18" s="145"/>
      <c r="DP18" s="145"/>
      <c r="DQ18" s="145"/>
      <c r="DR18" s="145"/>
      <c r="DS18" s="145"/>
      <c r="DT18" s="145"/>
      <c r="DU18" s="145"/>
      <c r="DV18" s="145"/>
      <c r="DW18" s="145"/>
      <c r="DX18" s="145"/>
      <c r="DY18" s="145"/>
      <c r="DZ18" s="145"/>
      <c r="EA18" s="145"/>
      <c r="EB18" s="145"/>
      <c r="EC18" s="145"/>
      <c r="ED18" s="145"/>
      <c r="EE18" s="145"/>
      <c r="EF18" s="145"/>
      <c r="EG18" s="145"/>
      <c r="EH18" s="145"/>
      <c r="EI18" s="145"/>
      <c r="EJ18" s="145"/>
      <c r="EK18" s="145"/>
      <c r="EL18" s="145"/>
      <c r="EM18" s="145"/>
      <c r="EN18" s="145"/>
      <c r="EO18" s="145"/>
      <c r="EP18" s="145"/>
      <c r="EQ18" s="145"/>
      <c r="ER18" s="145"/>
      <c r="ES18" s="145"/>
      <c r="ET18" s="145"/>
      <c r="EU18" s="145"/>
      <c r="EV18" s="145"/>
      <c r="EW18" s="145"/>
      <c r="EX18" s="145"/>
      <c r="EY18" s="145"/>
      <c r="EZ18" s="145"/>
      <c r="FA18" s="145"/>
      <c r="FB18" s="145"/>
      <c r="FC18" s="145"/>
      <c r="FD18" s="145"/>
      <c r="FE18" s="145"/>
      <c r="FF18" s="145"/>
      <c r="FG18" s="145"/>
      <c r="FH18" s="145"/>
      <c r="FI18" s="145"/>
      <c r="FJ18" s="145"/>
      <c r="FK18" s="145"/>
      <c r="FL18" s="145"/>
      <c r="FM18" s="145"/>
      <c r="FN18" s="145"/>
      <c r="FO18" s="145"/>
      <c r="FP18" s="145"/>
      <c r="FQ18" s="145"/>
      <c r="FR18" s="145"/>
      <c r="FS18" s="145"/>
      <c r="FT18" s="145"/>
      <c r="FU18" s="145"/>
      <c r="FV18" s="145"/>
      <c r="FW18" s="145"/>
      <c r="FX18" s="145"/>
      <c r="FY18" s="145"/>
      <c r="FZ18" s="145"/>
      <c r="GA18" s="145"/>
      <c r="GB18" s="145"/>
      <c r="GC18" s="145"/>
      <c r="GD18" s="145"/>
      <c r="GE18" s="145"/>
      <c r="GF18" s="145"/>
      <c r="GG18" s="145"/>
      <c r="GH18" s="145"/>
      <c r="GI18" s="145"/>
      <c r="GJ18" s="145"/>
      <c r="GK18" s="145"/>
      <c r="GL18" s="145"/>
      <c r="GM18" s="145"/>
      <c r="GN18" s="145"/>
      <c r="GO18" s="145"/>
      <c r="GP18" s="145"/>
      <c r="GQ18" s="145"/>
      <c r="GR18" s="145"/>
      <c r="GS18" s="145"/>
      <c r="GT18" s="145"/>
      <c r="GU18" s="145"/>
      <c r="GV18" s="145"/>
      <c r="GW18" s="145"/>
      <c r="GX18" s="145"/>
      <c r="GY18" s="145"/>
      <c r="GZ18" s="145"/>
      <c r="HA18" s="145"/>
      <c r="HB18" s="145"/>
      <c r="HC18" s="145"/>
      <c r="HD18" s="145"/>
      <c r="HE18" s="145"/>
      <c r="HF18" s="145"/>
      <c r="HG18" s="145"/>
      <c r="HH18" s="145"/>
      <c r="HI18" s="145"/>
      <c r="HJ18" s="145"/>
      <c r="HK18" s="145"/>
      <c r="HL18" s="145"/>
      <c r="HM18" s="145"/>
      <c r="HN18" s="145"/>
      <c r="HO18" s="145"/>
      <c r="HP18" s="145"/>
      <c r="HQ18" s="145"/>
      <c r="HR18" s="145"/>
      <c r="HS18" s="145"/>
      <c r="HT18" s="145"/>
      <c r="HU18" s="145"/>
      <c r="HV18" s="145"/>
      <c r="HW18" s="145"/>
      <c r="HX18" s="145"/>
      <c r="HY18" s="145"/>
      <c r="HZ18" s="145"/>
      <c r="IA18" s="145"/>
      <c r="IB18" s="145"/>
      <c r="IC18" s="145"/>
      <c r="ID18" s="145"/>
      <c r="IE18" s="145"/>
      <c r="IF18" s="145"/>
      <c r="IG18" s="145"/>
      <c r="IH18" s="145"/>
      <c r="II18" s="145"/>
      <c r="IJ18" s="145"/>
      <c r="IK18" s="145"/>
      <c r="IL18" s="145"/>
      <c r="IM18" s="145"/>
      <c r="IN18" s="145"/>
      <c r="IO18" s="145"/>
      <c r="IP18" s="145"/>
      <c r="IQ18" s="145"/>
      <c r="IR18" s="145"/>
      <c r="IS18" s="145"/>
      <c r="IT18" s="145"/>
      <c r="IU18" s="145"/>
      <c r="IV18" s="145"/>
    </row>
    <row r="19" spans="1:256" ht="72" customHeight="1">
      <c r="A19" s="186">
        <v>7</v>
      </c>
      <c r="B19" s="187">
        <v>4</v>
      </c>
      <c r="C19" s="188">
        <f>UPPER(IF($A19="","",VLOOKUP($A19,'[3]ž round robin žrebna lista'!$A$7:$R$128,2)))</f>
      </c>
      <c r="D19" s="189" t="str">
        <f>UPPER(IF($A19="","",VLOOKUP($A19,'[3]ž round robin žrebna lista'!$A$7:$R$128,3)))</f>
        <v>NOVAKOVIC, LEA</v>
      </c>
      <c r="E19" s="189">
        <f>PROPER(IF($A19="","",VLOOKUP($A19,'[3]ž round robin žrebna lista'!$A$7:$R$128,4)))</f>
      </c>
      <c r="F19" s="190">
        <f>UPPER(IF($A19="","",VLOOKUP($A19,'[3]ž round robin žrebna lista'!$A$7:$R$128,5)))</f>
      </c>
      <c r="G19" s="192" t="s">
        <v>27</v>
      </c>
      <c r="H19" s="192" t="s">
        <v>125</v>
      </c>
      <c r="I19" s="192" t="s">
        <v>27</v>
      </c>
      <c r="J19" s="191"/>
      <c r="K19" s="193">
        <v>2</v>
      </c>
      <c r="L19" s="193">
        <v>2</v>
      </c>
      <c r="M19" s="243">
        <f>IF($A19="","",VLOOKUP($A19,'[3]ž round robin žrebna lista'!$A$7:$R$128,14))</f>
        <v>0</v>
      </c>
      <c r="N19" s="193">
        <f>IF(L19="","",IF(L19=1,8,IF(L19=2,6,IF(L19=3,4,2))))</f>
        <v>6</v>
      </c>
      <c r="O19" s="146">
        <v>4</v>
      </c>
      <c r="P19" s="195">
        <f>UPPER(IF($A19="","",VLOOKUP($A19,'[3]ž round robin žrebna lista'!$A$7:$R$128,2)))</f>
      </c>
      <c r="Q19" s="195" t="str">
        <f>UPPER(IF($A19="","",VLOOKUP($A19,'[3]ž round robin žrebna lista'!$A$7:$R$128,3)))</f>
        <v>NOVAKOVIC, LEA</v>
      </c>
      <c r="R19" s="195">
        <f>PROPER(IF($A19="","",VLOOKUP($A19,'[3]ž round robin žrebna lista'!$A$7:$R$128,4)))</f>
      </c>
      <c r="S19" s="195">
        <f>UPPER(IF($A19="","",VLOOKUP($A19,'[3]ž round robin žrebna lista'!$A$7:$R$128,5)))</f>
      </c>
      <c r="T19" s="197"/>
      <c r="U19" s="197"/>
      <c r="V19" s="197"/>
      <c r="W19" s="320"/>
      <c r="X19" s="146">
        <v>4</v>
      </c>
      <c r="Y19" s="195">
        <f>UPPER(IF($A19="","",VLOOKUP($A19,'[3]ž round robin žrebna lista'!$A$7:$R$128,2)))</f>
      </c>
      <c r="Z19" s="195" t="str">
        <f>UPPER(IF($A19="","",VLOOKUP($A19,'[3]ž round robin žrebna lista'!$A$7:$R$128,3)))</f>
        <v>NOVAKOVIC, LEA</v>
      </c>
      <c r="AA19" s="195">
        <f>PROPER(IF($A19="","",VLOOKUP($A19,'[3]ž round robin žrebna lista'!$A$7:$R$128,4)))</f>
      </c>
      <c r="AB19" s="195">
        <f>UPPER(IF($A19="","",VLOOKUP($A19,'[3]ž round robin žrebna lista'!$A$7:$R$128,5)))</f>
      </c>
      <c r="AC19" s="197">
        <f>IF(T19="","",IF(T19="1bb","1bb",IF(T19="4bb","4bb",IF(T19=1,0,M16))))</f>
      </c>
      <c r="AD19" s="197">
        <f>IF(U19="","",IF(U19="2bb","2bb",IF(U19="4bb","4bb",IF(U19=2,0,M17))))</f>
      </c>
      <c r="AE19" s="197">
        <f>IF(V19="","",IF(V19="3bb","3bb",IF(V19="4bb","4bb",IF(V19=3,0,M18))))</f>
      </c>
      <c r="AF19" s="196"/>
      <c r="AG19" s="198">
        <f>SUM(AC19:AE19)</f>
        <v>0</v>
      </c>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c r="CT19" s="145"/>
      <c r="CU19" s="145"/>
      <c r="CV19" s="145"/>
      <c r="CW19" s="145"/>
      <c r="CX19" s="145"/>
      <c r="CY19" s="145"/>
      <c r="CZ19" s="145"/>
      <c r="DA19" s="145"/>
      <c r="DB19" s="145"/>
      <c r="DC19" s="145"/>
      <c r="DD19" s="145"/>
      <c r="DE19" s="145"/>
      <c r="DF19" s="145"/>
      <c r="DG19" s="145"/>
      <c r="DH19" s="145"/>
      <c r="DI19" s="145"/>
      <c r="DJ19" s="145"/>
      <c r="DK19" s="145"/>
      <c r="DL19" s="145"/>
      <c r="DM19" s="145"/>
      <c r="DN19" s="145"/>
      <c r="DO19" s="145"/>
      <c r="DP19" s="145"/>
      <c r="DQ19" s="145"/>
      <c r="DR19" s="145"/>
      <c r="DS19" s="145"/>
      <c r="DT19" s="145"/>
      <c r="DU19" s="145"/>
      <c r="DV19" s="145"/>
      <c r="DW19" s="145"/>
      <c r="DX19" s="145"/>
      <c r="DY19" s="145"/>
      <c r="DZ19" s="145"/>
      <c r="EA19" s="145"/>
      <c r="EB19" s="145"/>
      <c r="EC19" s="145"/>
      <c r="ED19" s="145"/>
      <c r="EE19" s="145"/>
      <c r="EF19" s="145"/>
      <c r="EG19" s="145"/>
      <c r="EH19" s="145"/>
      <c r="EI19" s="145"/>
      <c r="EJ19" s="145"/>
      <c r="EK19" s="145"/>
      <c r="EL19" s="145"/>
      <c r="EM19" s="145"/>
      <c r="EN19" s="145"/>
      <c r="EO19" s="145"/>
      <c r="EP19" s="145"/>
      <c r="EQ19" s="145"/>
      <c r="ER19" s="145"/>
      <c r="ES19" s="145"/>
      <c r="ET19" s="145"/>
      <c r="EU19" s="145"/>
      <c r="EV19" s="145"/>
      <c r="EW19" s="145"/>
      <c r="EX19" s="145"/>
      <c r="EY19" s="145"/>
      <c r="EZ19" s="145"/>
      <c r="FA19" s="145"/>
      <c r="FB19" s="145"/>
      <c r="FC19" s="145"/>
      <c r="FD19" s="145"/>
      <c r="FE19" s="145"/>
      <c r="FF19" s="145"/>
      <c r="FG19" s="145"/>
      <c r="FH19" s="145"/>
      <c r="FI19" s="145"/>
      <c r="FJ19" s="145"/>
      <c r="FK19" s="145"/>
      <c r="FL19" s="145"/>
      <c r="FM19" s="145"/>
      <c r="FN19" s="145"/>
      <c r="FO19" s="145"/>
      <c r="FP19" s="145"/>
      <c r="FQ19" s="145"/>
      <c r="FR19" s="145"/>
      <c r="FS19" s="145"/>
      <c r="FT19" s="145"/>
      <c r="FU19" s="145"/>
      <c r="FV19" s="145"/>
      <c r="FW19" s="145"/>
      <c r="FX19" s="145"/>
      <c r="FY19" s="145"/>
      <c r="FZ19" s="145"/>
      <c r="GA19" s="145"/>
      <c r="GB19" s="145"/>
      <c r="GC19" s="145"/>
      <c r="GD19" s="145"/>
      <c r="GE19" s="145"/>
      <c r="GF19" s="145"/>
      <c r="GG19" s="145"/>
      <c r="GH19" s="145"/>
      <c r="GI19" s="145"/>
      <c r="GJ19" s="145"/>
      <c r="GK19" s="145"/>
      <c r="GL19" s="145"/>
      <c r="GM19" s="145"/>
      <c r="GN19" s="145"/>
      <c r="GO19" s="145"/>
      <c r="GP19" s="145"/>
      <c r="GQ19" s="145"/>
      <c r="GR19" s="145"/>
      <c r="GS19" s="145"/>
      <c r="GT19" s="145"/>
      <c r="GU19" s="145"/>
      <c r="GV19" s="145"/>
      <c r="GW19" s="145"/>
      <c r="GX19" s="145"/>
      <c r="GY19" s="145"/>
      <c r="GZ19" s="145"/>
      <c r="HA19" s="145"/>
      <c r="HB19" s="145"/>
      <c r="HC19" s="145"/>
      <c r="HD19" s="145"/>
      <c r="HE19" s="145"/>
      <c r="HF19" s="145"/>
      <c r="HG19" s="145"/>
      <c r="HH19" s="145"/>
      <c r="HI19" s="145"/>
      <c r="HJ19" s="145"/>
      <c r="HK19" s="145"/>
      <c r="HL19" s="145"/>
      <c r="HM19" s="145"/>
      <c r="HN19" s="145"/>
      <c r="HO19" s="145"/>
      <c r="HP19" s="145"/>
      <c r="HQ19" s="145"/>
      <c r="HR19" s="145"/>
      <c r="HS19" s="145"/>
      <c r="HT19" s="145"/>
      <c r="HU19" s="145"/>
      <c r="HV19" s="145"/>
      <c r="HW19" s="145"/>
      <c r="HX19" s="145"/>
      <c r="HY19" s="145"/>
      <c r="HZ19" s="145"/>
      <c r="IA19" s="145"/>
      <c r="IB19" s="145"/>
      <c r="IC19" s="145"/>
      <c r="ID19" s="145"/>
      <c r="IE19" s="145"/>
      <c r="IF19" s="145"/>
      <c r="IG19" s="145"/>
      <c r="IH19" s="145"/>
      <c r="II19" s="145"/>
      <c r="IJ19" s="145"/>
      <c r="IK19" s="145"/>
      <c r="IL19" s="145"/>
      <c r="IM19" s="145"/>
      <c r="IN19" s="145"/>
      <c r="IO19" s="145"/>
      <c r="IP19" s="145"/>
      <c r="IQ19" s="145"/>
      <c r="IR19" s="145"/>
      <c r="IS19" s="145"/>
      <c r="IT19" s="145"/>
      <c r="IU19" s="145"/>
      <c r="IV19" s="145"/>
    </row>
    <row r="20" spans="1:256" ht="18" customHeight="1" thickBot="1">
      <c r="A20" s="215"/>
      <c r="B20" s="216"/>
      <c r="C20" s="217"/>
      <c r="D20" s="218"/>
      <c r="E20" s="218"/>
      <c r="F20" s="219"/>
      <c r="G20" s="220"/>
      <c r="H20" s="220"/>
      <c r="I20" s="220"/>
      <c r="J20" s="221"/>
      <c r="K20" s="222"/>
      <c r="L20" s="222"/>
      <c r="N20" s="222"/>
      <c r="O20" s="146"/>
      <c r="P20" s="153"/>
      <c r="Q20" s="153"/>
      <c r="R20" s="153"/>
      <c r="S20" s="153"/>
      <c r="T20" s="183"/>
      <c r="U20" s="183"/>
      <c r="V20" s="183"/>
      <c r="W20" s="321"/>
      <c r="X20" s="146"/>
      <c r="Y20" s="153"/>
      <c r="Z20" s="153"/>
      <c r="AA20" s="153"/>
      <c r="AB20" s="153"/>
      <c r="AC20" s="183"/>
      <c r="AD20" s="183"/>
      <c r="AE20" s="183"/>
      <c r="AF20" s="211"/>
      <c r="AG20" s="182"/>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c r="CV20" s="145"/>
      <c r="CW20" s="145"/>
      <c r="CX20" s="145"/>
      <c r="CY20" s="145"/>
      <c r="CZ20" s="145"/>
      <c r="DA20" s="145"/>
      <c r="DB20" s="145"/>
      <c r="DC20" s="145"/>
      <c r="DD20" s="145"/>
      <c r="DE20" s="145"/>
      <c r="DF20" s="145"/>
      <c r="DG20" s="145"/>
      <c r="DH20" s="145"/>
      <c r="DI20" s="145"/>
      <c r="DJ20" s="145"/>
      <c r="DK20" s="145"/>
      <c r="DL20" s="145"/>
      <c r="DM20" s="145"/>
      <c r="DN20" s="145"/>
      <c r="DO20" s="145"/>
      <c r="DP20" s="145"/>
      <c r="DQ20" s="145"/>
      <c r="DR20" s="145"/>
      <c r="DS20" s="145"/>
      <c r="DT20" s="145"/>
      <c r="DU20" s="145"/>
      <c r="DV20" s="145"/>
      <c r="DW20" s="145"/>
      <c r="DX20" s="145"/>
      <c r="DY20" s="145"/>
      <c r="DZ20" s="145"/>
      <c r="EA20" s="145"/>
      <c r="EB20" s="145"/>
      <c r="EC20" s="145"/>
      <c r="ED20" s="145"/>
      <c r="EE20" s="145"/>
      <c r="EF20" s="145"/>
      <c r="EG20" s="145"/>
      <c r="EH20" s="145"/>
      <c r="EI20" s="145"/>
      <c r="EJ20" s="145"/>
      <c r="EK20" s="145"/>
      <c r="EL20" s="145"/>
      <c r="EM20" s="145"/>
      <c r="EN20" s="145"/>
      <c r="EO20" s="145"/>
      <c r="EP20" s="145"/>
      <c r="EQ20" s="145"/>
      <c r="ER20" s="145"/>
      <c r="ES20" s="145"/>
      <c r="ET20" s="145"/>
      <c r="EU20" s="145"/>
      <c r="EV20" s="145"/>
      <c r="EW20" s="145"/>
      <c r="EX20" s="145"/>
      <c r="EY20" s="145"/>
      <c r="EZ20" s="145"/>
      <c r="FA20" s="145"/>
      <c r="FB20" s="145"/>
      <c r="FC20" s="145"/>
      <c r="FD20" s="145"/>
      <c r="FE20" s="145"/>
      <c r="FF20" s="145"/>
      <c r="FG20" s="145"/>
      <c r="FH20" s="145"/>
      <c r="FI20" s="145"/>
      <c r="FJ20" s="145"/>
      <c r="FK20" s="145"/>
      <c r="FL20" s="145"/>
      <c r="FM20" s="145"/>
      <c r="FN20" s="145"/>
      <c r="FO20" s="145"/>
      <c r="FP20" s="145"/>
      <c r="FQ20" s="145"/>
      <c r="FR20" s="145"/>
      <c r="FS20" s="145"/>
      <c r="FT20" s="145"/>
      <c r="FU20" s="145"/>
      <c r="FV20" s="145"/>
      <c r="FW20" s="145"/>
      <c r="FX20" s="145"/>
      <c r="FY20" s="145"/>
      <c r="FZ20" s="145"/>
      <c r="GA20" s="145"/>
      <c r="GB20" s="145"/>
      <c r="GC20" s="145"/>
      <c r="GD20" s="145"/>
      <c r="GE20" s="145"/>
      <c r="GF20" s="145"/>
      <c r="GG20" s="145"/>
      <c r="GH20" s="145"/>
      <c r="GI20" s="145"/>
      <c r="GJ20" s="145"/>
      <c r="GK20" s="145"/>
      <c r="GL20" s="145"/>
      <c r="GM20" s="145"/>
      <c r="GN20" s="145"/>
      <c r="GO20" s="145"/>
      <c r="GP20" s="145"/>
      <c r="GQ20" s="145"/>
      <c r="GR20" s="145"/>
      <c r="GS20" s="145"/>
      <c r="GT20" s="145"/>
      <c r="GU20" s="145"/>
      <c r="GV20" s="145"/>
      <c r="GW20" s="145"/>
      <c r="GX20" s="145"/>
      <c r="GY20" s="145"/>
      <c r="GZ20" s="145"/>
      <c r="HA20" s="145"/>
      <c r="HB20" s="145"/>
      <c r="HC20" s="145"/>
      <c r="HD20" s="145"/>
      <c r="HE20" s="145"/>
      <c r="HF20" s="145"/>
      <c r="HG20" s="145"/>
      <c r="HH20" s="145"/>
      <c r="HI20" s="145"/>
      <c r="HJ20" s="145"/>
      <c r="HK20" s="145"/>
      <c r="HL20" s="145"/>
      <c r="HM20" s="145"/>
      <c r="HN20" s="145"/>
      <c r="HO20" s="145"/>
      <c r="HP20" s="145"/>
      <c r="HQ20" s="145"/>
      <c r="HR20" s="145"/>
      <c r="HS20" s="145"/>
      <c r="HT20" s="145"/>
      <c r="HU20" s="145"/>
      <c r="HV20" s="145"/>
      <c r="HW20" s="145"/>
      <c r="HX20" s="145"/>
      <c r="HY20" s="145"/>
      <c r="HZ20" s="145"/>
      <c r="IA20" s="145"/>
      <c r="IB20" s="145"/>
      <c r="IC20" s="145"/>
      <c r="ID20" s="145"/>
      <c r="IE20" s="145"/>
      <c r="IF20" s="145"/>
      <c r="IG20" s="145"/>
      <c r="IH20" s="145"/>
      <c r="II20" s="145"/>
      <c r="IJ20" s="145"/>
      <c r="IK20" s="145"/>
      <c r="IL20" s="145"/>
      <c r="IM20" s="145"/>
      <c r="IN20" s="145"/>
      <c r="IO20" s="145"/>
      <c r="IP20" s="145"/>
      <c r="IQ20" s="145"/>
      <c r="IR20" s="145"/>
      <c r="IS20" s="145"/>
      <c r="IT20" s="145"/>
      <c r="IU20" s="145"/>
      <c r="IV20" s="145"/>
    </row>
    <row r="21" spans="1:256" ht="61.5" customHeight="1" thickBot="1">
      <c r="A21" s="142"/>
      <c r="B21" s="322" t="s">
        <v>176</v>
      </c>
      <c r="C21" s="323"/>
      <c r="D21" s="324"/>
      <c r="E21" s="170"/>
      <c r="F21" s="171"/>
      <c r="G21" s="172"/>
      <c r="H21" s="172"/>
      <c r="I21" s="172"/>
      <c r="J21" s="172"/>
      <c r="K21" s="173" t="s">
        <v>119</v>
      </c>
      <c r="L21" s="173" t="s">
        <v>120</v>
      </c>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5"/>
      <c r="CO21" s="145"/>
      <c r="CP21" s="145"/>
      <c r="CQ21" s="145"/>
      <c r="CR21" s="145"/>
      <c r="CS21" s="145"/>
      <c r="CT21" s="145"/>
      <c r="CU21" s="145"/>
      <c r="CV21" s="145"/>
      <c r="CW21" s="145"/>
      <c r="CX21" s="145"/>
      <c r="CY21" s="145"/>
      <c r="CZ21" s="145"/>
      <c r="DA21" s="145"/>
      <c r="DB21" s="145"/>
      <c r="DC21" s="145"/>
      <c r="DD21" s="145"/>
      <c r="DE21" s="145"/>
      <c r="DF21" s="145"/>
      <c r="DG21" s="145"/>
      <c r="DH21" s="145"/>
      <c r="DI21" s="145"/>
      <c r="DJ21" s="145"/>
      <c r="DK21" s="145"/>
      <c r="DL21" s="145"/>
      <c r="DM21" s="145"/>
      <c r="DN21" s="145"/>
      <c r="DO21" s="145"/>
      <c r="DP21" s="145"/>
      <c r="DQ21" s="145"/>
      <c r="DR21" s="145"/>
      <c r="DS21" s="145"/>
      <c r="DT21" s="145"/>
      <c r="DU21" s="145"/>
      <c r="DV21" s="145"/>
      <c r="DW21" s="145"/>
      <c r="DX21" s="145"/>
      <c r="DY21" s="145"/>
      <c r="DZ21" s="145"/>
      <c r="EA21" s="145"/>
      <c r="EB21" s="145"/>
      <c r="EC21" s="145"/>
      <c r="ED21" s="145"/>
      <c r="EE21" s="145"/>
      <c r="EF21" s="145"/>
      <c r="EG21" s="145"/>
      <c r="EH21" s="145"/>
      <c r="EI21" s="145"/>
      <c r="EJ21" s="145"/>
      <c r="EK21" s="145"/>
      <c r="EL21" s="145"/>
      <c r="EM21" s="145"/>
      <c r="EN21" s="145"/>
      <c r="EO21" s="145"/>
      <c r="EP21" s="145"/>
      <c r="EQ21" s="145"/>
      <c r="ER21" s="145"/>
      <c r="ES21" s="145"/>
      <c r="ET21" s="145"/>
      <c r="EU21" s="145"/>
      <c r="EV21" s="145"/>
      <c r="EW21" s="145"/>
      <c r="EX21" s="145"/>
      <c r="EY21" s="145"/>
      <c r="EZ21" s="145"/>
      <c r="FA21" s="145"/>
      <c r="FB21" s="145"/>
      <c r="FC21" s="145"/>
      <c r="FD21" s="145"/>
      <c r="FE21" s="145"/>
      <c r="FF21" s="145"/>
      <c r="FG21" s="145"/>
      <c r="FH21" s="145"/>
      <c r="FI21" s="145"/>
      <c r="FJ21" s="145"/>
      <c r="FK21" s="145"/>
      <c r="FL21" s="145"/>
      <c r="FM21" s="145"/>
      <c r="FN21" s="145"/>
      <c r="FO21" s="145"/>
      <c r="FP21" s="145"/>
      <c r="FQ21" s="145"/>
      <c r="FR21" s="145"/>
      <c r="FS21" s="145"/>
      <c r="FT21" s="145"/>
      <c r="FU21" s="145"/>
      <c r="FV21" s="145"/>
      <c r="FW21" s="145"/>
      <c r="FX21" s="145"/>
      <c r="FY21" s="145"/>
      <c r="FZ21" s="145"/>
      <c r="GA21" s="145"/>
      <c r="GB21" s="145"/>
      <c r="GC21" s="145"/>
      <c r="GD21" s="145"/>
      <c r="GE21" s="145"/>
      <c r="GF21" s="145"/>
      <c r="GG21" s="145"/>
      <c r="GH21" s="145"/>
      <c r="GI21" s="145"/>
      <c r="GJ21" s="145"/>
      <c r="GK21" s="145"/>
      <c r="GL21" s="145"/>
      <c r="GM21" s="145"/>
      <c r="GN21" s="145"/>
      <c r="GO21" s="145"/>
      <c r="GP21" s="145"/>
      <c r="GQ21" s="145"/>
      <c r="GR21" s="145"/>
      <c r="GS21" s="145"/>
      <c r="GT21" s="145"/>
      <c r="GU21" s="145"/>
      <c r="GV21" s="145"/>
      <c r="GW21" s="145"/>
      <c r="GX21" s="145"/>
      <c r="GY21" s="145"/>
      <c r="GZ21" s="145"/>
      <c r="HA21" s="145"/>
      <c r="HB21" s="145"/>
      <c r="HC21" s="145"/>
      <c r="HD21" s="145"/>
      <c r="HE21" s="145"/>
      <c r="HF21" s="145"/>
      <c r="HG21" s="145"/>
      <c r="HH21" s="145"/>
      <c r="HI21" s="145"/>
      <c r="HJ21" s="145"/>
      <c r="HK21" s="145"/>
      <c r="HL21" s="145"/>
      <c r="HM21" s="145"/>
      <c r="HN21" s="145"/>
      <c r="HO21" s="145"/>
      <c r="HP21" s="145"/>
      <c r="HQ21" s="145"/>
      <c r="HR21" s="145"/>
      <c r="HS21" s="145"/>
      <c r="HT21" s="145"/>
      <c r="HU21" s="145"/>
      <c r="HV21" s="145"/>
      <c r="HW21" s="145"/>
      <c r="HX21" s="145"/>
      <c r="HY21" s="145"/>
      <c r="HZ21" s="145"/>
      <c r="IA21" s="145"/>
      <c r="IB21" s="145"/>
      <c r="IC21" s="145"/>
      <c r="ID21" s="145"/>
      <c r="IE21" s="145"/>
      <c r="IF21" s="145"/>
      <c r="IG21" s="145"/>
      <c r="IH21" s="145"/>
      <c r="II21" s="145"/>
      <c r="IJ21" s="145"/>
      <c r="IK21" s="145"/>
      <c r="IL21" s="145"/>
      <c r="IM21" s="145"/>
      <c r="IN21" s="145"/>
      <c r="IO21" s="145"/>
      <c r="IP21" s="145"/>
      <c r="IQ21" s="145"/>
      <c r="IR21" s="145"/>
      <c r="IS21" s="145"/>
      <c r="IT21" s="145"/>
      <c r="IU21" s="145"/>
      <c r="IV21" s="145"/>
    </row>
    <row r="22" spans="1:256" s="185" customFormat="1" ht="40.5" customHeight="1">
      <c r="A22" s="325"/>
      <c r="B22" s="325"/>
      <c r="C22" s="179" t="s">
        <v>122</v>
      </c>
      <c r="D22" s="179" t="s">
        <v>8</v>
      </c>
      <c r="E22" s="213" t="s">
        <v>9</v>
      </c>
      <c r="F22" s="179" t="s">
        <v>3</v>
      </c>
      <c r="G22" s="172"/>
      <c r="H22" s="172"/>
      <c r="I22" s="172"/>
      <c r="J22" s="172"/>
      <c r="K22" s="173"/>
      <c r="L22" s="173"/>
      <c r="M22" s="243"/>
      <c r="N22" s="180" t="s">
        <v>123</v>
      </c>
      <c r="O22" s="181"/>
      <c r="P22" s="182" t="s">
        <v>122</v>
      </c>
      <c r="Q22" s="182" t="s">
        <v>8</v>
      </c>
      <c r="R22" s="182" t="s">
        <v>9</v>
      </c>
      <c r="S22" s="182" t="s">
        <v>3</v>
      </c>
      <c r="T22" s="183"/>
      <c r="U22" s="181"/>
      <c r="V22" s="181"/>
      <c r="W22" s="181"/>
      <c r="X22" s="181"/>
      <c r="Y22" s="182" t="s">
        <v>122</v>
      </c>
      <c r="Z22" s="182" t="s">
        <v>8</v>
      </c>
      <c r="AA22" s="182" t="s">
        <v>9</v>
      </c>
      <c r="AB22" s="182" t="s">
        <v>3</v>
      </c>
      <c r="AC22" s="319"/>
      <c r="AD22" s="319"/>
      <c r="AE22" s="319"/>
      <c r="AF22" s="319"/>
      <c r="AG22" s="184" t="s">
        <v>124</v>
      </c>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c r="BH22" s="181"/>
      <c r="BI22" s="181"/>
      <c r="BJ22" s="181"/>
      <c r="BK22" s="181"/>
      <c r="BL22" s="181"/>
      <c r="BM22" s="181"/>
      <c r="BN22" s="181"/>
      <c r="BO22" s="181"/>
      <c r="BP22" s="181"/>
      <c r="BQ22" s="181"/>
      <c r="BR22" s="181"/>
      <c r="BS22" s="181"/>
      <c r="BT22" s="181"/>
      <c r="BU22" s="181"/>
      <c r="BV22" s="181"/>
      <c r="BW22" s="181"/>
      <c r="BX22" s="181"/>
      <c r="BY22" s="181"/>
      <c r="BZ22" s="181"/>
      <c r="CA22" s="181"/>
      <c r="CB22" s="181"/>
      <c r="CC22" s="181"/>
      <c r="CD22" s="181"/>
      <c r="CE22" s="181"/>
      <c r="CF22" s="181"/>
      <c r="CG22" s="181"/>
      <c r="CH22" s="181"/>
      <c r="CI22" s="181"/>
      <c r="CJ22" s="181"/>
      <c r="CK22" s="181"/>
      <c r="CL22" s="181"/>
      <c r="CM22" s="181"/>
      <c r="CN22" s="181"/>
      <c r="CO22" s="181"/>
      <c r="CP22" s="181"/>
      <c r="CQ22" s="181"/>
      <c r="CR22" s="181"/>
      <c r="CS22" s="181"/>
      <c r="CT22" s="181"/>
      <c r="CU22" s="181"/>
      <c r="CV22" s="181"/>
      <c r="CW22" s="181"/>
      <c r="CX22" s="181"/>
      <c r="CY22" s="181"/>
      <c r="CZ22" s="181"/>
      <c r="DA22" s="181"/>
      <c r="DB22" s="181"/>
      <c r="DC22" s="181"/>
      <c r="DD22" s="181"/>
      <c r="DE22" s="181"/>
      <c r="DF22" s="181"/>
      <c r="DG22" s="181"/>
      <c r="DH22" s="181"/>
      <c r="DI22" s="181"/>
      <c r="DJ22" s="181"/>
      <c r="DK22" s="181"/>
      <c r="DL22" s="181"/>
      <c r="DM22" s="181"/>
      <c r="DN22" s="181"/>
      <c r="DO22" s="181"/>
      <c r="DP22" s="181"/>
      <c r="DQ22" s="181"/>
      <c r="DR22" s="181"/>
      <c r="DS22" s="181"/>
      <c r="DT22" s="181"/>
      <c r="DU22" s="181"/>
      <c r="DV22" s="181"/>
      <c r="DW22" s="181"/>
      <c r="DX22" s="181"/>
      <c r="DY22" s="181"/>
      <c r="DZ22" s="181"/>
      <c r="EA22" s="181"/>
      <c r="EB22" s="181"/>
      <c r="EC22" s="181"/>
      <c r="ED22" s="181"/>
      <c r="EE22" s="181"/>
      <c r="EF22" s="181"/>
      <c r="EG22" s="181"/>
      <c r="EH22" s="181"/>
      <c r="EI22" s="181"/>
      <c r="EJ22" s="181"/>
      <c r="EK22" s="181"/>
      <c r="EL22" s="181"/>
      <c r="EM22" s="181"/>
      <c r="EN22" s="181"/>
      <c r="EO22" s="181"/>
      <c r="EP22" s="181"/>
      <c r="EQ22" s="181"/>
      <c r="ER22" s="181"/>
      <c r="ES22" s="181"/>
      <c r="ET22" s="181"/>
      <c r="EU22" s="181"/>
      <c r="EV22" s="181"/>
      <c r="EW22" s="181"/>
      <c r="EX22" s="181"/>
      <c r="EY22" s="181"/>
      <c r="EZ22" s="181"/>
      <c r="FA22" s="181"/>
      <c r="FB22" s="181"/>
      <c r="FC22" s="181"/>
      <c r="FD22" s="181"/>
      <c r="FE22" s="181"/>
      <c r="FF22" s="181"/>
      <c r="FG22" s="181"/>
      <c r="FH22" s="181"/>
      <c r="FI22" s="181"/>
      <c r="FJ22" s="181"/>
      <c r="FK22" s="181"/>
      <c r="FL22" s="181"/>
      <c r="FM22" s="181"/>
      <c r="FN22" s="181"/>
      <c r="FO22" s="181"/>
      <c r="FP22" s="181"/>
      <c r="FQ22" s="181"/>
      <c r="FR22" s="181"/>
      <c r="FS22" s="181"/>
      <c r="FT22" s="181"/>
      <c r="FU22" s="181"/>
      <c r="FV22" s="181"/>
      <c r="FW22" s="181"/>
      <c r="FX22" s="181"/>
      <c r="FY22" s="181"/>
      <c r="FZ22" s="181"/>
      <c r="GA22" s="181"/>
      <c r="GB22" s="181"/>
      <c r="GC22" s="181"/>
      <c r="GD22" s="181"/>
      <c r="GE22" s="181"/>
      <c r="GF22" s="181"/>
      <c r="GG22" s="181"/>
      <c r="GH22" s="181"/>
      <c r="GI22" s="181"/>
      <c r="GJ22" s="181"/>
      <c r="GK22" s="181"/>
      <c r="GL22" s="181"/>
      <c r="GM22" s="181"/>
      <c r="GN22" s="181"/>
      <c r="GO22" s="181"/>
      <c r="GP22" s="181"/>
      <c r="GQ22" s="181"/>
      <c r="GR22" s="181"/>
      <c r="GS22" s="181"/>
      <c r="GT22" s="181"/>
      <c r="GU22" s="181"/>
      <c r="GV22" s="181"/>
      <c r="GW22" s="181"/>
      <c r="GX22" s="181"/>
      <c r="GY22" s="181"/>
      <c r="GZ22" s="181"/>
      <c r="HA22" s="181"/>
      <c r="HB22" s="181"/>
      <c r="HC22" s="181"/>
      <c r="HD22" s="181"/>
      <c r="HE22" s="181"/>
      <c r="HF22" s="181"/>
      <c r="HG22" s="181"/>
      <c r="HH22" s="181"/>
      <c r="HI22" s="181"/>
      <c r="HJ22" s="181"/>
      <c r="HK22" s="181"/>
      <c r="HL22" s="181"/>
      <c r="HM22" s="181"/>
      <c r="HN22" s="181"/>
      <c r="HO22" s="181"/>
      <c r="HP22" s="181"/>
      <c r="HQ22" s="181"/>
      <c r="HR22" s="181"/>
      <c r="HS22" s="181"/>
      <c r="HT22" s="181"/>
      <c r="HU22" s="181"/>
      <c r="HV22" s="181"/>
      <c r="HW22" s="181"/>
      <c r="HX22" s="181"/>
      <c r="HY22" s="181"/>
      <c r="HZ22" s="181"/>
      <c r="IA22" s="181"/>
      <c r="IB22" s="181"/>
      <c r="IC22" s="181"/>
      <c r="ID22" s="181"/>
      <c r="IE22" s="181"/>
      <c r="IF22" s="181"/>
      <c r="IG22" s="181"/>
      <c r="IH22" s="181"/>
      <c r="II22" s="181"/>
      <c r="IJ22" s="181"/>
      <c r="IK22" s="181"/>
      <c r="IL22" s="181"/>
      <c r="IM22" s="181"/>
      <c r="IN22" s="181"/>
      <c r="IO22" s="181"/>
      <c r="IP22" s="181"/>
      <c r="IQ22" s="181"/>
      <c r="IR22" s="181"/>
      <c r="IS22" s="181"/>
      <c r="IT22" s="181"/>
      <c r="IU22" s="181"/>
      <c r="IV22" s="181"/>
    </row>
    <row r="23" spans="1:256" ht="69" customHeight="1">
      <c r="A23" s="186">
        <v>10</v>
      </c>
      <c r="B23" s="187">
        <v>1</v>
      </c>
      <c r="C23" s="188">
        <f>UPPER(IF($A23="","",VLOOKUP($A23,'[3]ž round robin žrebna lista'!$A$7:$R$128,2)))</f>
      </c>
      <c r="D23" s="189">
        <f>UPPER(IF($A23="","",VLOOKUP($A23,'[3]ž round robin žrebna lista'!$A$7:$R$128,3)))</f>
      </c>
      <c r="E23" s="189">
        <f>PROPER(IF($A23="","",VLOOKUP($A23,'[3]ž round robin žrebna lista'!$A$7:$R$128,4)))</f>
      </c>
      <c r="F23" s="190">
        <f>UPPER(IF($A23="","",VLOOKUP($A23,'[3]ž round robin žrebna lista'!$A$7:$R$128,5)))</f>
      </c>
      <c r="G23" s="191"/>
      <c r="H23" s="192"/>
      <c r="I23" s="192"/>
      <c r="J23" s="192"/>
      <c r="K23" s="193"/>
      <c r="L23" s="193"/>
      <c r="M23" s="243">
        <f>IF($A23="","",VLOOKUP($A23,'[3]ž round robin žrebna lista'!$A$7:$R$128,14))</f>
        <v>0</v>
      </c>
      <c r="N23" s="193">
        <f>IF(L23="","",IF(L23=1,8,IF(L23=2,6,IF(L23=3,4,2))))</f>
      </c>
      <c r="O23" s="146">
        <v>1</v>
      </c>
      <c r="P23" s="195">
        <f>UPPER(IF($A23="","",VLOOKUP($A23,'[3]ž round robin žrebna lista'!$A$7:$R$128,2)))</f>
      </c>
      <c r="Q23" s="195">
        <f>UPPER(IF($A23="","",VLOOKUP($A23,'[3]ž round robin žrebna lista'!$A$7:$R$128,3)))</f>
      </c>
      <c r="R23" s="195">
        <f>PROPER(IF($A23="","",VLOOKUP($A23,'[3]ž round robin žrebna lista'!$A$7:$R$128,4)))</f>
      </c>
      <c r="S23" s="195">
        <f>UPPER(IF($A23="","",VLOOKUP($A23,'[3]ž round robin žrebna lista'!$A$7:$R$128,5)))</f>
      </c>
      <c r="T23" s="320"/>
      <c r="U23" s="197"/>
      <c r="V23" s="197"/>
      <c r="W23" s="197"/>
      <c r="X23" s="146">
        <v>1</v>
      </c>
      <c r="Y23" s="195">
        <f>UPPER(IF($A23="","",VLOOKUP($A23,'[3]ž round robin žrebna lista'!$A$7:$R$128,2)))</f>
      </c>
      <c r="Z23" s="195">
        <f>UPPER(IF($A23="","",VLOOKUP($A23,'[3]ž round robin žrebna lista'!$A$7:$R$128,3)))</f>
      </c>
      <c r="AA23" s="195">
        <f>PROPER(IF($A23="","",VLOOKUP($A23,'[3]ž round robin žrebna lista'!$A$7:$R$128,4)))</f>
      </c>
      <c r="AB23" s="195">
        <f>UPPER(IF($A23="","",VLOOKUP($A23,'[3]ž round robin žrebna lista'!$A$7:$R$128,5)))</f>
      </c>
      <c r="AC23" s="196"/>
      <c r="AD23" s="197">
        <f>IF(U23="","",IF(U23="1bb","1bb",IF(U23="2bb","2bb",IF(U23=1,$M24,0))))</f>
      </c>
      <c r="AE23" s="197">
        <f>IF(V23="","",IF(V23="1bb","1bb",IF(V23="3bb","3bb",IF(V23=1,$M25,0))))</f>
      </c>
      <c r="AF23" s="197">
        <f>IF(W23="","",IF(W23="1bb","1bb",IF(W23="4bb","4bb",IF(W23=1,$M26,0))))</f>
      </c>
      <c r="AG23" s="198">
        <f>SUM(AD23:AF23)</f>
        <v>0</v>
      </c>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5"/>
      <c r="CM23" s="145"/>
      <c r="CN23" s="145"/>
      <c r="CO23" s="145"/>
      <c r="CP23" s="145"/>
      <c r="CQ23" s="145"/>
      <c r="CR23" s="145"/>
      <c r="CS23" s="145"/>
      <c r="CT23" s="145"/>
      <c r="CU23" s="145"/>
      <c r="CV23" s="145"/>
      <c r="CW23" s="145"/>
      <c r="CX23" s="145"/>
      <c r="CY23" s="145"/>
      <c r="CZ23" s="145"/>
      <c r="DA23" s="145"/>
      <c r="DB23" s="145"/>
      <c r="DC23" s="145"/>
      <c r="DD23" s="145"/>
      <c r="DE23" s="145"/>
      <c r="DF23" s="145"/>
      <c r="DG23" s="145"/>
      <c r="DH23" s="145"/>
      <c r="DI23" s="145"/>
      <c r="DJ23" s="145"/>
      <c r="DK23" s="145"/>
      <c r="DL23" s="145"/>
      <c r="DM23" s="145"/>
      <c r="DN23" s="145"/>
      <c r="DO23" s="145"/>
      <c r="DP23" s="145"/>
      <c r="DQ23" s="145"/>
      <c r="DR23" s="145"/>
      <c r="DS23" s="145"/>
      <c r="DT23" s="145"/>
      <c r="DU23" s="145"/>
      <c r="DV23" s="145"/>
      <c r="DW23" s="145"/>
      <c r="DX23" s="145"/>
      <c r="DY23" s="145"/>
      <c r="DZ23" s="145"/>
      <c r="EA23" s="145"/>
      <c r="EB23" s="145"/>
      <c r="EC23" s="145"/>
      <c r="ED23" s="145"/>
      <c r="EE23" s="145"/>
      <c r="EF23" s="145"/>
      <c r="EG23" s="145"/>
      <c r="EH23" s="145"/>
      <c r="EI23" s="145"/>
      <c r="EJ23" s="145"/>
      <c r="EK23" s="145"/>
      <c r="EL23" s="145"/>
      <c r="EM23" s="145"/>
      <c r="EN23" s="145"/>
      <c r="EO23" s="145"/>
      <c r="EP23" s="145"/>
      <c r="EQ23" s="145"/>
      <c r="ER23" s="145"/>
      <c r="ES23" s="145"/>
      <c r="ET23" s="145"/>
      <c r="EU23" s="145"/>
      <c r="EV23" s="145"/>
      <c r="EW23" s="145"/>
      <c r="EX23" s="145"/>
      <c r="EY23" s="145"/>
      <c r="EZ23" s="145"/>
      <c r="FA23" s="145"/>
      <c r="FB23" s="145"/>
      <c r="FC23" s="145"/>
      <c r="FD23" s="145"/>
      <c r="FE23" s="145"/>
      <c r="FF23" s="145"/>
      <c r="FG23" s="145"/>
      <c r="FH23" s="145"/>
      <c r="FI23" s="145"/>
      <c r="FJ23" s="145"/>
      <c r="FK23" s="145"/>
      <c r="FL23" s="145"/>
      <c r="FM23" s="145"/>
      <c r="FN23" s="145"/>
      <c r="FO23" s="145"/>
      <c r="FP23" s="145"/>
      <c r="FQ23" s="145"/>
      <c r="FR23" s="145"/>
      <c r="FS23" s="145"/>
      <c r="FT23" s="145"/>
      <c r="FU23" s="145"/>
      <c r="FV23" s="145"/>
      <c r="FW23" s="145"/>
      <c r="FX23" s="145"/>
      <c r="FY23" s="145"/>
      <c r="FZ23" s="145"/>
      <c r="GA23" s="145"/>
      <c r="GB23" s="145"/>
      <c r="GC23" s="145"/>
      <c r="GD23" s="145"/>
      <c r="GE23" s="145"/>
      <c r="GF23" s="145"/>
      <c r="GG23" s="145"/>
      <c r="GH23" s="145"/>
      <c r="GI23" s="145"/>
      <c r="GJ23" s="145"/>
      <c r="GK23" s="145"/>
      <c r="GL23" s="145"/>
      <c r="GM23" s="145"/>
      <c r="GN23" s="145"/>
      <c r="GO23" s="145"/>
      <c r="GP23" s="145"/>
      <c r="GQ23" s="145"/>
      <c r="GR23" s="145"/>
      <c r="GS23" s="145"/>
      <c r="GT23" s="145"/>
      <c r="GU23" s="145"/>
      <c r="GV23" s="145"/>
      <c r="GW23" s="145"/>
      <c r="GX23" s="145"/>
      <c r="GY23" s="145"/>
      <c r="GZ23" s="145"/>
      <c r="HA23" s="145"/>
      <c r="HB23" s="145"/>
      <c r="HC23" s="145"/>
      <c r="HD23" s="145"/>
      <c r="HE23" s="145"/>
      <c r="HF23" s="145"/>
      <c r="HG23" s="145"/>
      <c r="HH23" s="145"/>
      <c r="HI23" s="145"/>
      <c r="HJ23" s="145"/>
      <c r="HK23" s="145"/>
      <c r="HL23" s="145"/>
      <c r="HM23" s="145"/>
      <c r="HN23" s="145"/>
      <c r="HO23" s="145"/>
      <c r="HP23" s="145"/>
      <c r="HQ23" s="145"/>
      <c r="HR23" s="145"/>
      <c r="HS23" s="145"/>
      <c r="HT23" s="145"/>
      <c r="HU23" s="145"/>
      <c r="HV23" s="145"/>
      <c r="HW23" s="145"/>
      <c r="HX23" s="145"/>
      <c r="HY23" s="145"/>
      <c r="HZ23" s="145"/>
      <c r="IA23" s="145"/>
      <c r="IB23" s="145"/>
      <c r="IC23" s="145"/>
      <c r="ID23" s="145"/>
      <c r="IE23" s="145"/>
      <c r="IF23" s="145"/>
      <c r="IG23" s="145"/>
      <c r="IH23" s="145"/>
      <c r="II23" s="145"/>
      <c r="IJ23" s="145"/>
      <c r="IK23" s="145"/>
      <c r="IL23" s="145"/>
      <c r="IM23" s="145"/>
      <c r="IN23" s="145"/>
      <c r="IO23" s="145"/>
      <c r="IP23" s="145"/>
      <c r="IQ23" s="145"/>
      <c r="IR23" s="145"/>
      <c r="IS23" s="145"/>
      <c r="IT23" s="145"/>
      <c r="IU23" s="145"/>
      <c r="IV23" s="145"/>
    </row>
    <row r="24" spans="1:256" ht="69" customHeight="1">
      <c r="A24" s="186">
        <v>10</v>
      </c>
      <c r="B24" s="187">
        <v>2</v>
      </c>
      <c r="C24" s="188">
        <f>UPPER(IF($A24="","",VLOOKUP($A24,'[3]ž round robin žrebna lista'!$A$7:$R$128,2)))</f>
      </c>
      <c r="D24" s="189"/>
      <c r="E24" s="189">
        <f>PROPER(IF($A24="","",VLOOKUP($A24,'[3]ž round robin žrebna lista'!$A$7:$R$128,4)))</f>
      </c>
      <c r="F24" s="190">
        <f>UPPER(IF($A24="","",VLOOKUP($A24,'[3]ž round robin žrebna lista'!$A$7:$R$128,5)))</f>
      </c>
      <c r="G24" s="192"/>
      <c r="H24" s="191"/>
      <c r="I24" s="192"/>
      <c r="J24" s="192"/>
      <c r="K24" s="193"/>
      <c r="L24" s="193"/>
      <c r="M24" s="243">
        <f>IF($A24="","",VLOOKUP($A24,'[3]ž round robin žrebna lista'!$A$7:$R$128,14))</f>
        <v>0</v>
      </c>
      <c r="N24" s="193">
        <f>IF(L24="","",IF(L24=1,8,IF(L24=2,6,IF(L24=3,4,2))))</f>
      </c>
      <c r="O24" s="146">
        <v>2</v>
      </c>
      <c r="P24" s="195">
        <f>UPPER(IF($A24="","",VLOOKUP($A24,'[3]ž round robin žrebna lista'!$A$7:$R$128,2)))</f>
      </c>
      <c r="Q24" s="195">
        <f>UPPER(IF($A24="","",VLOOKUP($A24,'[3]ž round robin žrebna lista'!$A$7:$R$128,3)))</f>
      </c>
      <c r="R24" s="195">
        <f>PROPER(IF($A24="","",VLOOKUP($A24,'[3]ž round robin žrebna lista'!$A$7:$R$128,4)))</f>
      </c>
      <c r="S24" s="195">
        <f>UPPER(IF($A24="","",VLOOKUP($A24,'[3]ž round robin žrebna lista'!$A$7:$R$128,5)))</f>
      </c>
      <c r="T24" s="197"/>
      <c r="U24" s="320"/>
      <c r="V24" s="197"/>
      <c r="W24" s="197"/>
      <c r="X24" s="146">
        <v>2</v>
      </c>
      <c r="Y24" s="195">
        <f>UPPER(IF($A24="","",VLOOKUP($A24,'[3]ž round robin žrebna lista'!$A$7:$R$128,2)))</f>
      </c>
      <c r="Z24" s="195">
        <f>UPPER(IF($A24="","",VLOOKUP($A24,'[3]ž round robin žrebna lista'!$A$7:$R$128,3)))</f>
      </c>
      <c r="AA24" s="195">
        <f>PROPER(IF($A24="","",VLOOKUP($A24,'[3]ž round robin žrebna lista'!$A$7:$R$128,4)))</f>
      </c>
      <c r="AB24" s="195">
        <f>UPPER(IF($A24="","",VLOOKUP($A24,'[3]ž round robin žrebna lista'!$A$7:$R$128,5)))</f>
      </c>
      <c r="AC24" s="197">
        <f>IF(T24="","",IF(T24="1bb","1bb",IF(T24="2bb","2bb",IF(T24=1,0,M23))))</f>
      </c>
      <c r="AD24" s="196"/>
      <c r="AE24" s="197">
        <f>IF(V24="","",IF(V24="2bb","2bb",IF(V24="3bb","3bb",IF(V24=2,M25,0))))</f>
      </c>
      <c r="AF24" s="197">
        <f>IF(W24="","",IF(W24="2bb","2bb",IF(W24="4bb","4bb",IF(W24=2,M26,0))))</f>
      </c>
      <c r="AG24" s="198">
        <f>SUM(AC24:AF24)</f>
        <v>0</v>
      </c>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c r="CV24" s="145"/>
      <c r="CW24" s="145"/>
      <c r="CX24" s="145"/>
      <c r="CY24" s="145"/>
      <c r="CZ24" s="145"/>
      <c r="DA24" s="145"/>
      <c r="DB24" s="145"/>
      <c r="DC24" s="145"/>
      <c r="DD24" s="145"/>
      <c r="DE24" s="145"/>
      <c r="DF24" s="145"/>
      <c r="DG24" s="145"/>
      <c r="DH24" s="145"/>
      <c r="DI24" s="145"/>
      <c r="DJ24" s="145"/>
      <c r="DK24" s="145"/>
      <c r="DL24" s="145"/>
      <c r="DM24" s="145"/>
      <c r="DN24" s="145"/>
      <c r="DO24" s="145"/>
      <c r="DP24" s="145"/>
      <c r="DQ24" s="145"/>
      <c r="DR24" s="145"/>
      <c r="DS24" s="145"/>
      <c r="DT24" s="145"/>
      <c r="DU24" s="145"/>
      <c r="DV24" s="145"/>
      <c r="DW24" s="145"/>
      <c r="DX24" s="145"/>
      <c r="DY24" s="145"/>
      <c r="DZ24" s="145"/>
      <c r="EA24" s="145"/>
      <c r="EB24" s="145"/>
      <c r="EC24" s="145"/>
      <c r="ED24" s="145"/>
      <c r="EE24" s="145"/>
      <c r="EF24" s="145"/>
      <c r="EG24" s="145"/>
      <c r="EH24" s="145"/>
      <c r="EI24" s="145"/>
      <c r="EJ24" s="145"/>
      <c r="EK24" s="145"/>
      <c r="EL24" s="145"/>
      <c r="EM24" s="145"/>
      <c r="EN24" s="145"/>
      <c r="EO24" s="145"/>
      <c r="EP24" s="145"/>
      <c r="EQ24" s="145"/>
      <c r="ER24" s="145"/>
      <c r="ES24" s="145"/>
      <c r="ET24" s="145"/>
      <c r="EU24" s="145"/>
      <c r="EV24" s="145"/>
      <c r="EW24" s="145"/>
      <c r="EX24" s="145"/>
      <c r="EY24" s="145"/>
      <c r="EZ24" s="145"/>
      <c r="FA24" s="145"/>
      <c r="FB24" s="145"/>
      <c r="FC24" s="145"/>
      <c r="FD24" s="145"/>
      <c r="FE24" s="145"/>
      <c r="FF24" s="145"/>
      <c r="FG24" s="145"/>
      <c r="FH24" s="145"/>
      <c r="FI24" s="145"/>
      <c r="FJ24" s="145"/>
      <c r="FK24" s="145"/>
      <c r="FL24" s="145"/>
      <c r="FM24" s="145"/>
      <c r="FN24" s="145"/>
      <c r="FO24" s="145"/>
      <c r="FP24" s="145"/>
      <c r="FQ24" s="145"/>
      <c r="FR24" s="145"/>
      <c r="FS24" s="145"/>
      <c r="FT24" s="145"/>
      <c r="FU24" s="145"/>
      <c r="FV24" s="145"/>
      <c r="FW24" s="145"/>
      <c r="FX24" s="145"/>
      <c r="FY24" s="145"/>
      <c r="FZ24" s="145"/>
      <c r="GA24" s="145"/>
      <c r="GB24" s="145"/>
      <c r="GC24" s="145"/>
      <c r="GD24" s="145"/>
      <c r="GE24" s="145"/>
      <c r="GF24" s="145"/>
      <c r="GG24" s="145"/>
      <c r="GH24" s="145"/>
      <c r="GI24" s="145"/>
      <c r="GJ24" s="145"/>
      <c r="GK24" s="145"/>
      <c r="GL24" s="145"/>
      <c r="GM24" s="145"/>
      <c r="GN24" s="145"/>
      <c r="GO24" s="145"/>
      <c r="GP24" s="145"/>
      <c r="GQ24" s="145"/>
      <c r="GR24" s="145"/>
      <c r="GS24" s="145"/>
      <c r="GT24" s="145"/>
      <c r="GU24" s="145"/>
      <c r="GV24" s="145"/>
      <c r="GW24" s="145"/>
      <c r="GX24" s="145"/>
      <c r="GY24" s="145"/>
      <c r="GZ24" s="145"/>
      <c r="HA24" s="145"/>
      <c r="HB24" s="145"/>
      <c r="HC24" s="145"/>
      <c r="HD24" s="145"/>
      <c r="HE24" s="145"/>
      <c r="HF24" s="145"/>
      <c r="HG24" s="145"/>
      <c r="HH24" s="145"/>
      <c r="HI24" s="145"/>
      <c r="HJ24" s="145"/>
      <c r="HK24" s="145"/>
      <c r="HL24" s="145"/>
      <c r="HM24" s="145"/>
      <c r="HN24" s="145"/>
      <c r="HO24" s="145"/>
      <c r="HP24" s="145"/>
      <c r="HQ24" s="145"/>
      <c r="HR24" s="145"/>
      <c r="HS24" s="145"/>
      <c r="HT24" s="145"/>
      <c r="HU24" s="145"/>
      <c r="HV24" s="145"/>
      <c r="HW24" s="145"/>
      <c r="HX24" s="145"/>
      <c r="HY24" s="145"/>
      <c r="HZ24" s="145"/>
      <c r="IA24" s="145"/>
      <c r="IB24" s="145"/>
      <c r="IC24" s="145"/>
      <c r="ID24" s="145"/>
      <c r="IE24" s="145"/>
      <c r="IF24" s="145"/>
      <c r="IG24" s="145"/>
      <c r="IH24" s="145"/>
      <c r="II24" s="145"/>
      <c r="IJ24" s="145"/>
      <c r="IK24" s="145"/>
      <c r="IL24" s="145"/>
      <c r="IM24" s="145"/>
      <c r="IN24" s="145"/>
      <c r="IO24" s="145"/>
      <c r="IP24" s="145"/>
      <c r="IQ24" s="145"/>
      <c r="IR24" s="145"/>
      <c r="IS24" s="145"/>
      <c r="IT24" s="145"/>
      <c r="IU24" s="145"/>
      <c r="IV24" s="145"/>
    </row>
    <row r="25" spans="1:256" ht="69" customHeight="1">
      <c r="A25" s="186">
        <v>10</v>
      </c>
      <c r="B25" s="187">
        <v>3</v>
      </c>
      <c r="C25" s="188">
        <f>UPPER(IF($A25="","",VLOOKUP($A25,'[3]ž round robin žrebna lista'!$A$7:$R$128,2)))</f>
      </c>
      <c r="D25" s="189">
        <f>UPPER(IF($A25="","",VLOOKUP($A25,'[3]ž round robin žrebna lista'!$A$7:$R$128,3)))</f>
      </c>
      <c r="E25" s="189">
        <f>PROPER(IF($A25="","",VLOOKUP($A25,'[3]ž round robin žrebna lista'!$A$7:$R$128,4)))</f>
      </c>
      <c r="F25" s="190">
        <f>UPPER(IF($A25="","",VLOOKUP($A25,'[3]ž round robin žrebna lista'!$A$7:$R$128,5)))</f>
      </c>
      <c r="G25" s="192"/>
      <c r="H25" s="192"/>
      <c r="I25" s="191"/>
      <c r="J25" s="192"/>
      <c r="K25" s="193"/>
      <c r="L25" s="193"/>
      <c r="M25" s="243">
        <f>IF($A25="","",VLOOKUP($A25,'[3]ž round robin žrebna lista'!$A$7:$R$128,14))</f>
        <v>0</v>
      </c>
      <c r="N25" s="193">
        <f>IF(L25="","",IF(L25=1,8,IF(L25=2,6,IF(L25=3,4,2))))</f>
      </c>
      <c r="O25" s="146">
        <v>3</v>
      </c>
      <c r="P25" s="195">
        <f>UPPER(IF($A25="","",VLOOKUP($A25,'[3]ž round robin žrebna lista'!$A$7:$R$128,2)))</f>
      </c>
      <c r="Q25" s="195">
        <f>UPPER(IF($A25="","",VLOOKUP($A25,'[3]ž round robin žrebna lista'!$A$7:$R$128,3)))</f>
      </c>
      <c r="R25" s="195">
        <f>PROPER(IF($A25="","",VLOOKUP($A25,'[3]ž round robin žrebna lista'!$A$7:$R$128,4)))</f>
      </c>
      <c r="S25" s="195">
        <f>UPPER(IF($A25="","",VLOOKUP($A25,'[3]ž round robin žrebna lista'!$A$7:$R$128,5)))</f>
      </c>
      <c r="T25" s="197"/>
      <c r="U25" s="197"/>
      <c r="V25" s="320"/>
      <c r="W25" s="197"/>
      <c r="X25" s="146">
        <v>3</v>
      </c>
      <c r="Y25" s="195">
        <f>UPPER(IF($A25="","",VLOOKUP($A25,'[3]ž round robin žrebna lista'!$A$7:$R$128,2)))</f>
      </c>
      <c r="Z25" s="195">
        <f>UPPER(IF($A25="","",VLOOKUP($A25,'[3]ž round robin žrebna lista'!$A$7:$R$128,3)))</f>
      </c>
      <c r="AA25" s="195">
        <f>PROPER(IF($A25="","",VLOOKUP($A25,'[3]ž round robin žrebna lista'!$A$7:$R$128,4)))</f>
      </c>
      <c r="AB25" s="195">
        <f>UPPER(IF($A25="","",VLOOKUP($A25,'[3]ž round robin žrebna lista'!$A$7:$R$128,5)))</f>
      </c>
      <c r="AC25" s="197">
        <f>IF(T25="","",IF(T25="1bb","1bb",IF(T25="3bb","3bb",IF(T25=1,0,M23))))</f>
      </c>
      <c r="AD25" s="197">
        <f>IF(U25="","",IF(U25="2bb","2bb",IF(U25="3bb","3bb",IF(U25=2,0,M24))))</f>
      </c>
      <c r="AE25" s="196"/>
      <c r="AF25" s="197">
        <f>IF(W25="","",IF(W25="3bb","3bb",IF(W25="4bb","4bb",IF(W25=3,M26,0))))</f>
      </c>
      <c r="AG25" s="198">
        <f>SUM(AC25:AF25)</f>
        <v>0</v>
      </c>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c r="CS25" s="145"/>
      <c r="CT25" s="145"/>
      <c r="CU25" s="145"/>
      <c r="CV25" s="145"/>
      <c r="CW25" s="145"/>
      <c r="CX25" s="145"/>
      <c r="CY25" s="145"/>
      <c r="CZ25" s="145"/>
      <c r="DA25" s="145"/>
      <c r="DB25" s="145"/>
      <c r="DC25" s="145"/>
      <c r="DD25" s="145"/>
      <c r="DE25" s="145"/>
      <c r="DF25" s="145"/>
      <c r="DG25" s="145"/>
      <c r="DH25" s="145"/>
      <c r="DI25" s="145"/>
      <c r="DJ25" s="145"/>
      <c r="DK25" s="145"/>
      <c r="DL25" s="145"/>
      <c r="DM25" s="145"/>
      <c r="DN25" s="145"/>
      <c r="DO25" s="145"/>
      <c r="DP25" s="145"/>
      <c r="DQ25" s="145"/>
      <c r="DR25" s="145"/>
      <c r="DS25" s="145"/>
      <c r="DT25" s="145"/>
      <c r="DU25" s="145"/>
      <c r="DV25" s="145"/>
      <c r="DW25" s="145"/>
      <c r="DX25" s="145"/>
      <c r="DY25" s="145"/>
      <c r="DZ25" s="145"/>
      <c r="EA25" s="145"/>
      <c r="EB25" s="145"/>
      <c r="EC25" s="145"/>
      <c r="ED25" s="145"/>
      <c r="EE25" s="145"/>
      <c r="EF25" s="145"/>
      <c r="EG25" s="145"/>
      <c r="EH25" s="145"/>
      <c r="EI25" s="145"/>
      <c r="EJ25" s="145"/>
      <c r="EK25" s="145"/>
      <c r="EL25" s="145"/>
      <c r="EM25" s="145"/>
      <c r="EN25" s="145"/>
      <c r="EO25" s="145"/>
      <c r="EP25" s="145"/>
      <c r="EQ25" s="145"/>
      <c r="ER25" s="145"/>
      <c r="ES25" s="145"/>
      <c r="ET25" s="145"/>
      <c r="EU25" s="145"/>
      <c r="EV25" s="145"/>
      <c r="EW25" s="145"/>
      <c r="EX25" s="145"/>
      <c r="EY25" s="145"/>
      <c r="EZ25" s="145"/>
      <c r="FA25" s="145"/>
      <c r="FB25" s="145"/>
      <c r="FC25" s="145"/>
      <c r="FD25" s="145"/>
      <c r="FE25" s="145"/>
      <c r="FF25" s="145"/>
      <c r="FG25" s="145"/>
      <c r="FH25" s="145"/>
      <c r="FI25" s="145"/>
      <c r="FJ25" s="145"/>
      <c r="FK25" s="145"/>
      <c r="FL25" s="145"/>
      <c r="FM25" s="145"/>
      <c r="FN25" s="145"/>
      <c r="FO25" s="145"/>
      <c r="FP25" s="145"/>
      <c r="FQ25" s="145"/>
      <c r="FR25" s="145"/>
      <c r="FS25" s="145"/>
      <c r="FT25" s="145"/>
      <c r="FU25" s="145"/>
      <c r="FV25" s="145"/>
      <c r="FW25" s="145"/>
      <c r="FX25" s="145"/>
      <c r="FY25" s="145"/>
      <c r="FZ25" s="145"/>
      <c r="GA25" s="145"/>
      <c r="GB25" s="145"/>
      <c r="GC25" s="145"/>
      <c r="GD25" s="145"/>
      <c r="GE25" s="145"/>
      <c r="GF25" s="145"/>
      <c r="GG25" s="145"/>
      <c r="GH25" s="145"/>
      <c r="GI25" s="145"/>
      <c r="GJ25" s="145"/>
      <c r="GK25" s="145"/>
      <c r="GL25" s="145"/>
      <c r="GM25" s="145"/>
      <c r="GN25" s="145"/>
      <c r="GO25" s="145"/>
      <c r="GP25" s="145"/>
      <c r="GQ25" s="145"/>
      <c r="GR25" s="145"/>
      <c r="GS25" s="145"/>
      <c r="GT25" s="145"/>
      <c r="GU25" s="145"/>
      <c r="GV25" s="145"/>
      <c r="GW25" s="145"/>
      <c r="GX25" s="145"/>
      <c r="GY25" s="145"/>
      <c r="GZ25" s="145"/>
      <c r="HA25" s="145"/>
      <c r="HB25" s="145"/>
      <c r="HC25" s="145"/>
      <c r="HD25" s="145"/>
      <c r="HE25" s="145"/>
      <c r="HF25" s="145"/>
      <c r="HG25" s="145"/>
      <c r="HH25" s="145"/>
      <c r="HI25" s="145"/>
      <c r="HJ25" s="145"/>
      <c r="HK25" s="145"/>
      <c r="HL25" s="145"/>
      <c r="HM25" s="145"/>
      <c r="HN25" s="145"/>
      <c r="HO25" s="145"/>
      <c r="HP25" s="145"/>
      <c r="HQ25" s="145"/>
      <c r="HR25" s="145"/>
      <c r="HS25" s="145"/>
      <c r="HT25" s="145"/>
      <c r="HU25" s="145"/>
      <c r="HV25" s="145"/>
      <c r="HW25" s="145"/>
      <c r="HX25" s="145"/>
      <c r="HY25" s="145"/>
      <c r="HZ25" s="145"/>
      <c r="IA25" s="145"/>
      <c r="IB25" s="145"/>
      <c r="IC25" s="145"/>
      <c r="ID25" s="145"/>
      <c r="IE25" s="145"/>
      <c r="IF25" s="145"/>
      <c r="IG25" s="145"/>
      <c r="IH25" s="145"/>
      <c r="II25" s="145"/>
      <c r="IJ25" s="145"/>
      <c r="IK25" s="145"/>
      <c r="IL25" s="145"/>
      <c r="IM25" s="145"/>
      <c r="IN25" s="145"/>
      <c r="IO25" s="145"/>
      <c r="IP25" s="145"/>
      <c r="IQ25" s="145"/>
      <c r="IR25" s="145"/>
      <c r="IS25" s="145"/>
      <c r="IT25" s="145"/>
      <c r="IU25" s="145"/>
      <c r="IV25" s="145"/>
    </row>
    <row r="26" spans="1:256" ht="69" customHeight="1">
      <c r="A26" s="186"/>
      <c r="B26" s="187">
        <v>4</v>
      </c>
      <c r="C26" s="188">
        <f>UPPER(IF($A26="","",VLOOKUP($A26,'[3]ž round robin žrebna lista'!$A$7:$R$128,2)))</f>
      </c>
      <c r="D26" s="189">
        <f>UPPER(IF($A26="","",VLOOKUP($A26,'[3]ž round robin žrebna lista'!$A$7:$R$128,3)))</f>
      </c>
      <c r="E26" s="189">
        <f>PROPER(IF($A26="","",VLOOKUP($A26,'[3]ž round robin žrebna lista'!$A$7:$R$128,4)))</f>
      </c>
      <c r="F26" s="190">
        <f>UPPER(IF($A26="","",VLOOKUP($A26,'[3]ž round robin žrebna lista'!$A$7:$R$128,5)))</f>
      </c>
      <c r="G26" s="192"/>
      <c r="H26" s="192"/>
      <c r="I26" s="192"/>
      <c r="J26" s="191"/>
      <c r="K26" s="193"/>
      <c r="L26" s="193"/>
      <c r="M26" s="243">
        <f>IF($A26="","",VLOOKUP($A26,'[3]ž round robin žrebna lista'!$A$7:$R$128,14))</f>
      </c>
      <c r="N26" s="193">
        <f>IF(L26="","",IF(L26=1,8,IF(L26=2,6,IF(L26=3,4,2))))</f>
      </c>
      <c r="O26" s="146">
        <v>4</v>
      </c>
      <c r="P26" s="195">
        <f>UPPER(IF($A26="","",VLOOKUP($A26,'[3]ž round robin žrebna lista'!$A$7:$R$128,2)))</f>
      </c>
      <c r="Q26" s="195">
        <f>UPPER(IF($A26="","",VLOOKUP($A26,'[3]ž round robin žrebna lista'!$A$7:$R$128,3)))</f>
      </c>
      <c r="R26" s="195">
        <f>PROPER(IF($A26="","",VLOOKUP($A26,'[3]ž round robin žrebna lista'!$A$7:$R$128,4)))</f>
      </c>
      <c r="S26" s="195">
        <f>UPPER(IF($A26="","",VLOOKUP($A26,'[3]ž round robin žrebna lista'!$A$7:$R$128,5)))</f>
      </c>
      <c r="T26" s="197"/>
      <c r="U26" s="197"/>
      <c r="V26" s="197"/>
      <c r="W26" s="320"/>
      <c r="X26" s="146">
        <v>4</v>
      </c>
      <c r="Y26" s="195">
        <f>UPPER(IF($A26="","",VLOOKUP($A26,'[3]ž round robin žrebna lista'!$A$7:$R$128,2)))</f>
      </c>
      <c r="Z26" s="195">
        <f>UPPER(IF($A26="","",VLOOKUP($A26,'[3]ž round robin žrebna lista'!$A$7:$R$128,3)))</f>
      </c>
      <c r="AA26" s="195">
        <f>PROPER(IF($A26="","",VLOOKUP($A26,'[3]ž round robin žrebna lista'!$A$7:$R$128,4)))</f>
      </c>
      <c r="AB26" s="195">
        <f>UPPER(IF($A26="","",VLOOKUP($A26,'[3]ž round robin žrebna lista'!$A$7:$R$128,5)))</f>
      </c>
      <c r="AC26" s="197">
        <f>IF(T26="","",IF(T26="1bb","1bb",IF(T26="4bb","4bb",IF(T26=1,0,M23))))</f>
      </c>
      <c r="AD26" s="197">
        <f>IF(U26="","",IF(U26="2bb","2bb",IF(U26="4bb","4bb",IF(U26=2,0,M24))))</f>
      </c>
      <c r="AE26" s="197">
        <f>IF(V26="","",IF(V26="3bb","3bb",IF(V26="4bb","4bb",IF(V26=3,0,M25))))</f>
      </c>
      <c r="AF26" s="196"/>
      <c r="AG26" s="198">
        <f>SUM(AC26:AE26)</f>
        <v>0</v>
      </c>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c r="CT26" s="145"/>
      <c r="CU26" s="145"/>
      <c r="CV26" s="145"/>
      <c r="CW26" s="145"/>
      <c r="CX26" s="145"/>
      <c r="CY26" s="145"/>
      <c r="CZ26" s="145"/>
      <c r="DA26" s="145"/>
      <c r="DB26" s="145"/>
      <c r="DC26" s="145"/>
      <c r="DD26" s="145"/>
      <c r="DE26" s="145"/>
      <c r="DF26" s="145"/>
      <c r="DG26" s="145"/>
      <c r="DH26" s="145"/>
      <c r="DI26" s="145"/>
      <c r="DJ26" s="145"/>
      <c r="DK26" s="145"/>
      <c r="DL26" s="145"/>
      <c r="DM26" s="145"/>
      <c r="DN26" s="145"/>
      <c r="DO26" s="145"/>
      <c r="DP26" s="145"/>
      <c r="DQ26" s="145"/>
      <c r="DR26" s="145"/>
      <c r="DS26" s="145"/>
      <c r="DT26" s="145"/>
      <c r="DU26" s="145"/>
      <c r="DV26" s="145"/>
      <c r="DW26" s="145"/>
      <c r="DX26" s="145"/>
      <c r="DY26" s="145"/>
      <c r="DZ26" s="145"/>
      <c r="EA26" s="145"/>
      <c r="EB26" s="145"/>
      <c r="EC26" s="145"/>
      <c r="ED26" s="145"/>
      <c r="EE26" s="145"/>
      <c r="EF26" s="145"/>
      <c r="EG26" s="145"/>
      <c r="EH26" s="145"/>
      <c r="EI26" s="145"/>
      <c r="EJ26" s="145"/>
      <c r="EK26" s="145"/>
      <c r="EL26" s="145"/>
      <c r="EM26" s="145"/>
      <c r="EN26" s="145"/>
      <c r="EO26" s="145"/>
      <c r="EP26" s="145"/>
      <c r="EQ26" s="145"/>
      <c r="ER26" s="145"/>
      <c r="ES26" s="145"/>
      <c r="ET26" s="145"/>
      <c r="EU26" s="145"/>
      <c r="EV26" s="145"/>
      <c r="EW26" s="145"/>
      <c r="EX26" s="145"/>
      <c r="EY26" s="145"/>
      <c r="EZ26" s="145"/>
      <c r="FA26" s="145"/>
      <c r="FB26" s="145"/>
      <c r="FC26" s="145"/>
      <c r="FD26" s="145"/>
      <c r="FE26" s="145"/>
      <c r="FF26" s="145"/>
      <c r="FG26" s="145"/>
      <c r="FH26" s="145"/>
      <c r="FI26" s="145"/>
      <c r="FJ26" s="145"/>
      <c r="FK26" s="145"/>
      <c r="FL26" s="145"/>
      <c r="FM26" s="145"/>
      <c r="FN26" s="145"/>
      <c r="FO26" s="145"/>
      <c r="FP26" s="145"/>
      <c r="FQ26" s="145"/>
      <c r="FR26" s="145"/>
      <c r="FS26" s="145"/>
      <c r="FT26" s="145"/>
      <c r="FU26" s="145"/>
      <c r="FV26" s="145"/>
      <c r="FW26" s="145"/>
      <c r="FX26" s="145"/>
      <c r="FY26" s="145"/>
      <c r="FZ26" s="145"/>
      <c r="GA26" s="145"/>
      <c r="GB26" s="145"/>
      <c r="GC26" s="145"/>
      <c r="GD26" s="145"/>
      <c r="GE26" s="145"/>
      <c r="GF26" s="145"/>
      <c r="GG26" s="145"/>
      <c r="GH26" s="145"/>
      <c r="GI26" s="145"/>
      <c r="GJ26" s="145"/>
      <c r="GK26" s="145"/>
      <c r="GL26" s="145"/>
      <c r="GM26" s="145"/>
      <c r="GN26" s="145"/>
      <c r="GO26" s="145"/>
      <c r="GP26" s="145"/>
      <c r="GQ26" s="145"/>
      <c r="GR26" s="145"/>
      <c r="GS26" s="145"/>
      <c r="GT26" s="145"/>
      <c r="GU26" s="145"/>
      <c r="GV26" s="145"/>
      <c r="GW26" s="145"/>
      <c r="GX26" s="145"/>
      <c r="GY26" s="145"/>
      <c r="GZ26" s="145"/>
      <c r="HA26" s="145"/>
      <c r="HB26" s="145"/>
      <c r="HC26" s="145"/>
      <c r="HD26" s="145"/>
      <c r="HE26" s="145"/>
      <c r="HF26" s="145"/>
      <c r="HG26" s="145"/>
      <c r="HH26" s="145"/>
      <c r="HI26" s="145"/>
      <c r="HJ26" s="145"/>
      <c r="HK26" s="145"/>
      <c r="HL26" s="145"/>
      <c r="HM26" s="145"/>
      <c r="HN26" s="145"/>
      <c r="HO26" s="145"/>
      <c r="HP26" s="145"/>
      <c r="HQ26" s="145"/>
      <c r="HR26" s="145"/>
      <c r="HS26" s="145"/>
      <c r="HT26" s="145"/>
      <c r="HU26" s="145"/>
      <c r="HV26" s="145"/>
      <c r="HW26" s="145"/>
      <c r="HX26" s="145"/>
      <c r="HY26" s="145"/>
      <c r="HZ26" s="145"/>
      <c r="IA26" s="145"/>
      <c r="IB26" s="145"/>
      <c r="IC26" s="145"/>
      <c r="ID26" s="145"/>
      <c r="IE26" s="145"/>
      <c r="IF26" s="145"/>
      <c r="IG26" s="145"/>
      <c r="IH26" s="145"/>
      <c r="II26" s="145"/>
      <c r="IJ26" s="145"/>
      <c r="IK26" s="145"/>
      <c r="IL26" s="145"/>
      <c r="IM26" s="145"/>
      <c r="IN26" s="145"/>
      <c r="IO26" s="145"/>
      <c r="IP26" s="145"/>
      <c r="IQ26" s="145"/>
      <c r="IR26" s="145"/>
      <c r="IS26" s="145"/>
      <c r="IT26" s="145"/>
      <c r="IU26" s="145"/>
      <c r="IV26" s="145"/>
    </row>
    <row r="27" spans="1:256" ht="79.5" customHeight="1">
      <c r="A27" s="223"/>
      <c r="B27" s="223"/>
      <c r="C27" s="224"/>
      <c r="D27" s="224"/>
      <c r="E27" s="142"/>
      <c r="F27" s="225" t="s">
        <v>130</v>
      </c>
      <c r="G27" s="226">
        <f>'[3]vnos podatkov'!$B$10</f>
        <v>0</v>
      </c>
      <c r="H27" s="226"/>
      <c r="I27" s="226"/>
      <c r="J27" s="227" t="s">
        <v>131</v>
      </c>
      <c r="K27" s="228"/>
      <c r="L27" s="228"/>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45"/>
      <c r="CS27" s="145"/>
      <c r="CT27" s="145"/>
      <c r="CU27" s="145"/>
      <c r="CV27" s="145"/>
      <c r="CW27" s="145"/>
      <c r="CX27" s="145"/>
      <c r="CY27" s="145"/>
      <c r="CZ27" s="145"/>
      <c r="DA27" s="145"/>
      <c r="DB27" s="145"/>
      <c r="DC27" s="145"/>
      <c r="DD27" s="145"/>
      <c r="DE27" s="145"/>
      <c r="DF27" s="145"/>
      <c r="DG27" s="145"/>
      <c r="DH27" s="145"/>
      <c r="DI27" s="145"/>
      <c r="DJ27" s="145"/>
      <c r="DK27" s="145"/>
      <c r="DL27" s="145"/>
      <c r="DM27" s="145"/>
      <c r="DN27" s="145"/>
      <c r="DO27" s="145"/>
      <c r="DP27" s="145"/>
      <c r="DQ27" s="145"/>
      <c r="DR27" s="145"/>
      <c r="DS27" s="145"/>
      <c r="DT27" s="145"/>
      <c r="DU27" s="145"/>
      <c r="DV27" s="145"/>
      <c r="DW27" s="145"/>
      <c r="DX27" s="145"/>
      <c r="DY27" s="145"/>
      <c r="DZ27" s="145"/>
      <c r="EA27" s="145"/>
      <c r="EB27" s="145"/>
      <c r="EC27" s="145"/>
      <c r="ED27" s="145"/>
      <c r="EE27" s="145"/>
      <c r="EF27" s="145"/>
      <c r="EG27" s="145"/>
      <c r="EH27" s="145"/>
      <c r="EI27" s="145"/>
      <c r="EJ27" s="145"/>
      <c r="EK27" s="145"/>
      <c r="EL27" s="145"/>
      <c r="EM27" s="145"/>
      <c r="EN27" s="145"/>
      <c r="EO27" s="145"/>
      <c r="EP27" s="145"/>
      <c r="EQ27" s="145"/>
      <c r="ER27" s="145"/>
      <c r="ES27" s="145"/>
      <c r="ET27" s="145"/>
      <c r="EU27" s="145"/>
      <c r="EV27" s="145"/>
      <c r="EW27" s="145"/>
      <c r="EX27" s="145"/>
      <c r="EY27" s="145"/>
      <c r="EZ27" s="145"/>
      <c r="FA27" s="145"/>
      <c r="FB27" s="145"/>
      <c r="FC27" s="145"/>
      <c r="FD27" s="145"/>
      <c r="FE27" s="145"/>
      <c r="FF27" s="145"/>
      <c r="FG27" s="145"/>
      <c r="FH27" s="145"/>
      <c r="FI27" s="145"/>
      <c r="FJ27" s="145"/>
      <c r="FK27" s="145"/>
      <c r="FL27" s="145"/>
      <c r="FM27" s="145"/>
      <c r="FN27" s="145"/>
      <c r="FO27" s="145"/>
      <c r="FP27" s="145"/>
      <c r="FQ27" s="145"/>
      <c r="FR27" s="145"/>
      <c r="FS27" s="145"/>
      <c r="FT27" s="145"/>
      <c r="FU27" s="145"/>
      <c r="FV27" s="145"/>
      <c r="FW27" s="145"/>
      <c r="FX27" s="145"/>
      <c r="FY27" s="145"/>
      <c r="FZ27" s="145"/>
      <c r="GA27" s="145"/>
      <c r="GB27" s="145"/>
      <c r="GC27" s="145"/>
      <c r="GD27" s="145"/>
      <c r="GE27" s="145"/>
      <c r="GF27" s="145"/>
      <c r="GG27" s="145"/>
      <c r="GH27" s="145"/>
      <c r="GI27" s="145"/>
      <c r="GJ27" s="145"/>
      <c r="GK27" s="145"/>
      <c r="GL27" s="145"/>
      <c r="GM27" s="145"/>
      <c r="GN27" s="145"/>
      <c r="GO27" s="145"/>
      <c r="GP27" s="145"/>
      <c r="GQ27" s="145"/>
      <c r="GR27" s="145"/>
      <c r="GS27" s="145"/>
      <c r="GT27" s="145"/>
      <c r="GU27" s="145"/>
      <c r="GV27" s="145"/>
      <c r="GW27" s="145"/>
      <c r="GX27" s="145"/>
      <c r="GY27" s="145"/>
      <c r="GZ27" s="145"/>
      <c r="HA27" s="145"/>
      <c r="HB27" s="145"/>
      <c r="HC27" s="145"/>
      <c r="HD27" s="145"/>
      <c r="HE27" s="145"/>
      <c r="HF27" s="145"/>
      <c r="HG27" s="145"/>
      <c r="HH27" s="145"/>
      <c r="HI27" s="145"/>
      <c r="HJ27" s="145"/>
      <c r="HK27" s="145"/>
      <c r="HL27" s="145"/>
      <c r="HM27" s="145"/>
      <c r="HN27" s="145"/>
      <c r="HO27" s="145"/>
      <c r="HP27" s="145"/>
      <c r="HQ27" s="145"/>
      <c r="HR27" s="145"/>
      <c r="HS27" s="145"/>
      <c r="HT27" s="145"/>
      <c r="HU27" s="145"/>
      <c r="HV27" s="145"/>
      <c r="HW27" s="145"/>
      <c r="HX27" s="145"/>
      <c r="HY27" s="145"/>
      <c r="HZ27" s="145"/>
      <c r="IA27" s="145"/>
      <c r="IB27" s="145"/>
      <c r="IC27" s="145"/>
      <c r="ID27" s="145"/>
      <c r="IE27" s="145"/>
      <c r="IF27" s="145"/>
      <c r="IG27" s="145"/>
      <c r="IH27" s="145"/>
      <c r="II27" s="145"/>
      <c r="IJ27" s="145"/>
      <c r="IK27" s="145"/>
      <c r="IL27" s="145"/>
      <c r="IM27" s="145"/>
      <c r="IN27" s="145"/>
      <c r="IO27" s="145"/>
      <c r="IP27" s="145"/>
      <c r="IQ27" s="145"/>
      <c r="IR27" s="145"/>
      <c r="IS27" s="145"/>
      <c r="IT27" s="145"/>
      <c r="IU27" s="145"/>
      <c r="IV27" s="145"/>
    </row>
    <row r="28" spans="1:256" s="178" customFormat="1" ht="49.5" customHeight="1">
      <c r="A28" s="223"/>
      <c r="B28" s="223"/>
      <c r="C28" s="229" t="s">
        <v>132</v>
      </c>
      <c r="D28" s="142"/>
      <c r="E28" s="142"/>
      <c r="F28" s="230" t="s">
        <v>133</v>
      </c>
      <c r="G28" s="231" t="str">
        <f>'[3]vnos podatkov'!$E$10</f>
        <v>ANJA REGENT</v>
      </c>
      <c r="H28" s="231" t="str">
        <f>'[3]vnos podatkov'!$E$10</f>
        <v>ANJA REGENT</v>
      </c>
      <c r="I28" s="231" t="str">
        <f>'[3]vnos podatkov'!$E$10</f>
        <v>ANJA REGENT</v>
      </c>
      <c r="J28" s="227" t="s">
        <v>131</v>
      </c>
      <c r="K28" s="232"/>
      <c r="L28" s="232"/>
      <c r="M28" s="243"/>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4"/>
      <c r="BM28" s="174"/>
      <c r="BN28" s="174"/>
      <c r="BO28" s="174"/>
      <c r="BP28" s="174"/>
      <c r="BQ28" s="174"/>
      <c r="BR28" s="174"/>
      <c r="BS28" s="174"/>
      <c r="BT28" s="174"/>
      <c r="BU28" s="174"/>
      <c r="BV28" s="174"/>
      <c r="BW28" s="174"/>
      <c r="BX28" s="174"/>
      <c r="BY28" s="174"/>
      <c r="BZ28" s="174"/>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74"/>
      <c r="DJ28" s="174"/>
      <c r="DK28" s="174"/>
      <c r="DL28" s="174"/>
      <c r="DM28" s="174"/>
      <c r="DN28" s="174"/>
      <c r="DO28" s="174"/>
      <c r="DP28" s="174"/>
      <c r="DQ28" s="174"/>
      <c r="DR28" s="174"/>
      <c r="DS28" s="174"/>
      <c r="DT28" s="174"/>
      <c r="DU28" s="174"/>
      <c r="DV28" s="174"/>
      <c r="DW28" s="174"/>
      <c r="DX28" s="174"/>
      <c r="DY28" s="174"/>
      <c r="DZ28" s="174"/>
      <c r="EA28" s="174"/>
      <c r="EB28" s="174"/>
      <c r="EC28" s="174"/>
      <c r="ED28" s="174"/>
      <c r="EE28" s="174"/>
      <c r="EF28" s="174"/>
      <c r="EG28" s="174"/>
      <c r="EH28" s="174"/>
      <c r="EI28" s="174"/>
      <c r="EJ28" s="174"/>
      <c r="EK28" s="174"/>
      <c r="EL28" s="174"/>
      <c r="EM28" s="174"/>
      <c r="EN28" s="174"/>
      <c r="EO28" s="174"/>
      <c r="EP28" s="174"/>
      <c r="EQ28" s="174"/>
      <c r="ER28" s="174"/>
      <c r="ES28" s="174"/>
      <c r="ET28" s="174"/>
      <c r="EU28" s="174"/>
      <c r="EV28" s="174"/>
      <c r="EW28" s="174"/>
      <c r="EX28" s="174"/>
      <c r="EY28" s="174"/>
      <c r="EZ28" s="174"/>
      <c r="FA28" s="174"/>
      <c r="FB28" s="174"/>
      <c r="FC28" s="174"/>
      <c r="FD28" s="174"/>
      <c r="FE28" s="174"/>
      <c r="FF28" s="174"/>
      <c r="FG28" s="174"/>
      <c r="FH28" s="174"/>
      <c r="FI28" s="174"/>
      <c r="FJ28" s="174"/>
      <c r="FK28" s="174"/>
      <c r="FL28" s="174"/>
      <c r="FM28" s="174"/>
      <c r="FN28" s="174"/>
      <c r="FO28" s="174"/>
      <c r="FP28" s="174"/>
      <c r="FQ28" s="174"/>
      <c r="FR28" s="174"/>
      <c r="FS28" s="174"/>
      <c r="FT28" s="174"/>
      <c r="FU28" s="174"/>
      <c r="FV28" s="174"/>
      <c r="FW28" s="174"/>
      <c r="FX28" s="174"/>
      <c r="FY28" s="174"/>
      <c r="FZ28" s="174"/>
      <c r="GA28" s="174"/>
      <c r="GB28" s="174"/>
      <c r="GC28" s="174"/>
      <c r="GD28" s="174"/>
      <c r="GE28" s="174"/>
      <c r="GF28" s="174"/>
      <c r="GG28" s="174"/>
      <c r="GH28" s="174"/>
      <c r="GI28" s="174"/>
      <c r="GJ28" s="174"/>
      <c r="GK28" s="174"/>
      <c r="GL28" s="174"/>
      <c r="GM28" s="174"/>
      <c r="GN28" s="174"/>
      <c r="GO28" s="174"/>
      <c r="GP28" s="174"/>
      <c r="GQ28" s="174"/>
      <c r="GR28" s="174"/>
      <c r="GS28" s="174"/>
      <c r="GT28" s="174"/>
      <c r="GU28" s="174"/>
      <c r="GV28" s="174"/>
      <c r="GW28" s="174"/>
      <c r="GX28" s="174"/>
      <c r="GY28" s="174"/>
      <c r="GZ28" s="174"/>
      <c r="HA28" s="174"/>
      <c r="HB28" s="174"/>
      <c r="HC28" s="174"/>
      <c r="HD28" s="174"/>
      <c r="HE28" s="174"/>
      <c r="HF28" s="174"/>
      <c r="HG28" s="174"/>
      <c r="HH28" s="174"/>
      <c r="HI28" s="174"/>
      <c r="HJ28" s="174"/>
      <c r="HK28" s="174"/>
      <c r="HL28" s="174"/>
      <c r="HM28" s="174"/>
      <c r="HN28" s="174"/>
      <c r="HO28" s="174"/>
      <c r="HP28" s="174"/>
      <c r="HQ28" s="174"/>
      <c r="HR28" s="174"/>
      <c r="HS28" s="174"/>
      <c r="HT28" s="174"/>
      <c r="HU28" s="174"/>
      <c r="HV28" s="174"/>
      <c r="HW28" s="174"/>
      <c r="HX28" s="174"/>
      <c r="HY28" s="174"/>
      <c r="HZ28" s="174"/>
      <c r="IA28" s="174"/>
      <c r="IB28" s="174"/>
      <c r="IC28" s="174"/>
      <c r="ID28" s="174"/>
      <c r="IE28" s="174"/>
      <c r="IF28" s="174"/>
      <c r="IG28" s="174"/>
      <c r="IH28" s="174"/>
      <c r="II28" s="174"/>
      <c r="IJ28" s="174"/>
      <c r="IK28" s="174"/>
      <c r="IL28" s="174"/>
      <c r="IM28" s="174"/>
      <c r="IN28" s="174"/>
      <c r="IO28" s="174"/>
      <c r="IP28" s="174"/>
      <c r="IQ28" s="174"/>
      <c r="IR28" s="174"/>
      <c r="IS28" s="174"/>
      <c r="IT28" s="174"/>
      <c r="IU28" s="174"/>
      <c r="IV28" s="174"/>
    </row>
    <row r="29" spans="1:12" ht="49.5" customHeight="1">
      <c r="A29" s="223"/>
      <c r="B29" s="223"/>
      <c r="C29" s="234" t="s">
        <v>134</v>
      </c>
      <c r="D29" s="142"/>
      <c r="E29" s="142"/>
      <c r="F29" s="225" t="s">
        <v>177</v>
      </c>
      <c r="G29" s="231"/>
      <c r="H29" s="231"/>
      <c r="I29" s="231"/>
      <c r="J29" s="227" t="s">
        <v>131</v>
      </c>
      <c r="K29" s="232"/>
      <c r="L29" s="232"/>
    </row>
    <row r="30" spans="1:256" ht="20.25">
      <c r="A30" s="223"/>
      <c r="B30" s="223"/>
      <c r="C30" s="223"/>
      <c r="D30" s="223"/>
      <c r="E30" s="223"/>
      <c r="F30" s="223"/>
      <c r="G30" s="223"/>
      <c r="H30" s="223"/>
      <c r="I30" s="223"/>
      <c r="J30" s="223"/>
      <c r="K30" s="223"/>
      <c r="L30" s="223"/>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6"/>
      <c r="AZ30" s="236"/>
      <c r="BA30" s="236"/>
      <c r="BB30" s="236"/>
      <c r="BC30" s="236"/>
      <c r="BD30" s="236"/>
      <c r="BE30" s="236"/>
      <c r="BF30" s="236"/>
      <c r="BG30" s="236"/>
      <c r="BH30" s="236"/>
      <c r="BI30" s="236"/>
      <c r="BJ30" s="236"/>
      <c r="BK30" s="236"/>
      <c r="BL30" s="236"/>
      <c r="BM30" s="236"/>
      <c r="BN30" s="236"/>
      <c r="BO30" s="236"/>
      <c r="BP30" s="236"/>
      <c r="BQ30" s="236"/>
      <c r="BR30" s="236"/>
      <c r="BS30" s="236"/>
      <c r="BT30" s="236"/>
      <c r="BU30" s="236"/>
      <c r="BV30" s="236"/>
      <c r="BW30" s="236"/>
      <c r="BX30" s="236"/>
      <c r="BY30" s="236"/>
      <c r="BZ30" s="236"/>
      <c r="CA30" s="236"/>
      <c r="CB30" s="236"/>
      <c r="CC30" s="236"/>
      <c r="CD30" s="236"/>
      <c r="CE30" s="236"/>
      <c r="CF30" s="236"/>
      <c r="CG30" s="236"/>
      <c r="CH30" s="236"/>
      <c r="CI30" s="236"/>
      <c r="CJ30" s="236"/>
      <c r="CK30" s="236"/>
      <c r="CL30" s="236"/>
      <c r="CM30" s="236"/>
      <c r="CN30" s="236"/>
      <c r="CO30" s="236"/>
      <c r="CP30" s="236"/>
      <c r="CQ30" s="236"/>
      <c r="CR30" s="236"/>
      <c r="CS30" s="236"/>
      <c r="CT30" s="236"/>
      <c r="CU30" s="236"/>
      <c r="CV30" s="236"/>
      <c r="CW30" s="236"/>
      <c r="CX30" s="236"/>
      <c r="CY30" s="236"/>
      <c r="CZ30" s="236"/>
      <c r="DA30" s="236"/>
      <c r="DB30" s="236"/>
      <c r="DC30" s="236"/>
      <c r="DD30" s="236"/>
      <c r="DE30" s="236"/>
      <c r="DF30" s="236"/>
      <c r="DG30" s="236"/>
      <c r="DH30" s="236"/>
      <c r="DI30" s="236"/>
      <c r="DJ30" s="236"/>
      <c r="DK30" s="236"/>
      <c r="DL30" s="236"/>
      <c r="DM30" s="236"/>
      <c r="DN30" s="236"/>
      <c r="DO30" s="236"/>
      <c r="DP30" s="236"/>
      <c r="DQ30" s="236"/>
      <c r="DR30" s="236"/>
      <c r="DS30" s="236"/>
      <c r="DT30" s="236"/>
      <c r="DU30" s="236"/>
      <c r="DV30" s="236"/>
      <c r="DW30" s="236"/>
      <c r="DX30" s="236"/>
      <c r="DY30" s="236"/>
      <c r="DZ30" s="236"/>
      <c r="EA30" s="236"/>
      <c r="EB30" s="236"/>
      <c r="EC30" s="236"/>
      <c r="ED30" s="236"/>
      <c r="EE30" s="236"/>
      <c r="EF30" s="236"/>
      <c r="EG30" s="236"/>
      <c r="EH30" s="236"/>
      <c r="EI30" s="236"/>
      <c r="EJ30" s="236"/>
      <c r="EK30" s="236"/>
      <c r="EL30" s="236"/>
      <c r="EM30" s="236"/>
      <c r="EN30" s="236"/>
      <c r="EO30" s="236"/>
      <c r="EP30" s="236"/>
      <c r="EQ30" s="236"/>
      <c r="ER30" s="236"/>
      <c r="ES30" s="236"/>
      <c r="ET30" s="236"/>
      <c r="EU30" s="236"/>
      <c r="EV30" s="236"/>
      <c r="EW30" s="236"/>
      <c r="EX30" s="236"/>
      <c r="EY30" s="236"/>
      <c r="EZ30" s="236"/>
      <c r="FA30" s="236"/>
      <c r="FB30" s="236"/>
      <c r="FC30" s="236"/>
      <c r="FD30" s="236"/>
      <c r="FE30" s="236"/>
      <c r="FF30" s="236"/>
      <c r="FG30" s="236"/>
      <c r="FH30" s="236"/>
      <c r="FI30" s="236"/>
      <c r="FJ30" s="236"/>
      <c r="FK30" s="236"/>
      <c r="FL30" s="236"/>
      <c r="FM30" s="236"/>
      <c r="FN30" s="236"/>
      <c r="FO30" s="236"/>
      <c r="FP30" s="236"/>
      <c r="FQ30" s="236"/>
      <c r="FR30" s="236"/>
      <c r="FS30" s="236"/>
      <c r="FT30" s="236"/>
      <c r="FU30" s="236"/>
      <c r="FV30" s="236"/>
      <c r="FW30" s="236"/>
      <c r="FX30" s="236"/>
      <c r="FY30" s="236"/>
      <c r="FZ30" s="236"/>
      <c r="GA30" s="236"/>
      <c r="GB30" s="236"/>
      <c r="GC30" s="236"/>
      <c r="GD30" s="236"/>
      <c r="GE30" s="236"/>
      <c r="GF30" s="236"/>
      <c r="GG30" s="236"/>
      <c r="GH30" s="236"/>
      <c r="GI30" s="236"/>
      <c r="GJ30" s="236"/>
      <c r="GK30" s="236"/>
      <c r="GL30" s="236"/>
      <c r="GM30" s="236"/>
      <c r="GN30" s="236"/>
      <c r="GO30" s="236"/>
      <c r="GP30" s="236"/>
      <c r="GQ30" s="236"/>
      <c r="GR30" s="236"/>
      <c r="GS30" s="236"/>
      <c r="GT30" s="236"/>
      <c r="GU30" s="236"/>
      <c r="GV30" s="236"/>
      <c r="GW30" s="236"/>
      <c r="GX30" s="236"/>
      <c r="GY30" s="236"/>
      <c r="GZ30" s="236"/>
      <c r="HA30" s="236"/>
      <c r="HB30" s="236"/>
      <c r="HC30" s="236"/>
      <c r="HD30" s="236"/>
      <c r="HE30" s="236"/>
      <c r="HF30" s="236"/>
      <c r="HG30" s="236"/>
      <c r="HH30" s="236"/>
      <c r="HI30" s="236"/>
      <c r="HJ30" s="236"/>
      <c r="HK30" s="236"/>
      <c r="HL30" s="236"/>
      <c r="HM30" s="236"/>
      <c r="HN30" s="236"/>
      <c r="HO30" s="236"/>
      <c r="HP30" s="236"/>
      <c r="HQ30" s="236"/>
      <c r="HR30" s="236"/>
      <c r="HS30" s="236"/>
      <c r="HT30" s="236"/>
      <c r="HU30" s="236"/>
      <c r="HV30" s="236"/>
      <c r="HW30" s="236"/>
      <c r="HX30" s="236"/>
      <c r="HY30" s="236"/>
      <c r="HZ30" s="236"/>
      <c r="IA30" s="236"/>
      <c r="IB30" s="236"/>
      <c r="IC30" s="236"/>
      <c r="ID30" s="236"/>
      <c r="IE30" s="236"/>
      <c r="IF30" s="236"/>
      <c r="IG30" s="236"/>
      <c r="IH30" s="236"/>
      <c r="II30" s="236"/>
      <c r="IJ30" s="236"/>
      <c r="IK30" s="236"/>
      <c r="IL30" s="236"/>
      <c r="IM30" s="236"/>
      <c r="IN30" s="236"/>
      <c r="IO30" s="236"/>
      <c r="IP30" s="236"/>
      <c r="IQ30" s="236"/>
      <c r="IR30" s="236"/>
      <c r="IS30" s="236"/>
      <c r="IT30" s="236"/>
      <c r="IU30" s="236"/>
      <c r="IV30" s="236"/>
    </row>
    <row r="31" spans="1:256" s="178" customFormat="1" ht="31.5">
      <c r="A31" s="229"/>
      <c r="B31" s="229"/>
      <c r="C31" s="229"/>
      <c r="D31" s="229"/>
      <c r="E31" s="229"/>
      <c r="F31" s="147"/>
      <c r="G31" s="229"/>
      <c r="H31" s="229"/>
      <c r="I31" s="229"/>
      <c r="J31" s="229"/>
      <c r="K31" s="229"/>
      <c r="L31" s="229"/>
      <c r="M31" s="326"/>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74"/>
      <c r="CL31" s="174"/>
      <c r="CM31" s="174"/>
      <c r="CN31" s="174"/>
      <c r="CO31" s="174"/>
      <c r="CP31" s="174"/>
      <c r="CQ31" s="174"/>
      <c r="CR31" s="174"/>
      <c r="CS31" s="174"/>
      <c r="CT31" s="174"/>
      <c r="CU31" s="174"/>
      <c r="CV31" s="174"/>
      <c r="CW31" s="174"/>
      <c r="CX31" s="174"/>
      <c r="CY31" s="174"/>
      <c r="CZ31" s="174"/>
      <c r="DA31" s="174"/>
      <c r="DB31" s="174"/>
      <c r="DC31" s="174"/>
      <c r="DD31" s="174"/>
      <c r="DE31" s="174"/>
      <c r="DF31" s="174"/>
      <c r="DG31" s="174"/>
      <c r="DH31" s="174"/>
      <c r="DI31" s="174"/>
      <c r="DJ31" s="174"/>
      <c r="DK31" s="174"/>
      <c r="DL31" s="174"/>
      <c r="DM31" s="174"/>
      <c r="DN31" s="174"/>
      <c r="DO31" s="174"/>
      <c r="DP31" s="174"/>
      <c r="DQ31" s="174"/>
      <c r="DR31" s="174"/>
      <c r="DS31" s="174"/>
      <c r="DT31" s="174"/>
      <c r="DU31" s="174"/>
      <c r="DV31" s="174"/>
      <c r="DW31" s="174"/>
      <c r="DX31" s="174"/>
      <c r="DY31" s="174"/>
      <c r="DZ31" s="174"/>
      <c r="EA31" s="174"/>
      <c r="EB31" s="174"/>
      <c r="EC31" s="174"/>
      <c r="ED31" s="174"/>
      <c r="EE31" s="174"/>
      <c r="EF31" s="174"/>
      <c r="EG31" s="174"/>
      <c r="EH31" s="174"/>
      <c r="EI31" s="174"/>
      <c r="EJ31" s="174"/>
      <c r="EK31" s="174"/>
      <c r="EL31" s="174"/>
      <c r="EM31" s="174"/>
      <c r="EN31" s="174"/>
      <c r="EO31" s="174"/>
      <c r="EP31" s="174"/>
      <c r="EQ31" s="174"/>
      <c r="ER31" s="174"/>
      <c r="ES31" s="174"/>
      <c r="ET31" s="174"/>
      <c r="EU31" s="174"/>
      <c r="EV31" s="174"/>
      <c r="EW31" s="174"/>
      <c r="EX31" s="174"/>
      <c r="EY31" s="174"/>
      <c r="EZ31" s="174"/>
      <c r="FA31" s="174"/>
      <c r="FB31" s="174"/>
      <c r="FC31" s="174"/>
      <c r="FD31" s="174"/>
      <c r="FE31" s="174"/>
      <c r="FF31" s="174"/>
      <c r="FG31" s="174"/>
      <c r="FH31" s="174"/>
      <c r="FI31" s="174"/>
      <c r="FJ31" s="174"/>
      <c r="FK31" s="174"/>
      <c r="FL31" s="174"/>
      <c r="FM31" s="174"/>
      <c r="FN31" s="174"/>
      <c r="FO31" s="174"/>
      <c r="FP31" s="174"/>
      <c r="FQ31" s="174"/>
      <c r="FR31" s="174"/>
      <c r="FS31" s="174"/>
      <c r="FT31" s="174"/>
      <c r="FU31" s="174"/>
      <c r="FV31" s="174"/>
      <c r="FW31" s="174"/>
      <c r="FX31" s="174"/>
      <c r="FY31" s="174"/>
      <c r="FZ31" s="174"/>
      <c r="GA31" s="174"/>
      <c r="GB31" s="174"/>
      <c r="GC31" s="174"/>
      <c r="GD31" s="174"/>
      <c r="GE31" s="174"/>
      <c r="GF31" s="174"/>
      <c r="GG31" s="174"/>
      <c r="GH31" s="174"/>
      <c r="GI31" s="174"/>
      <c r="GJ31" s="174"/>
      <c r="GK31" s="174"/>
      <c r="GL31" s="174"/>
      <c r="GM31" s="174"/>
      <c r="GN31" s="174"/>
      <c r="GO31" s="174"/>
      <c r="GP31" s="174"/>
      <c r="GQ31" s="174"/>
      <c r="GR31" s="174"/>
      <c r="GS31" s="174"/>
      <c r="GT31" s="174"/>
      <c r="GU31" s="174"/>
      <c r="GV31" s="174"/>
      <c r="GW31" s="174"/>
      <c r="GX31" s="174"/>
      <c r="GY31" s="174"/>
      <c r="GZ31" s="174"/>
      <c r="HA31" s="174"/>
      <c r="HB31" s="174"/>
      <c r="HC31" s="174"/>
      <c r="HD31" s="174"/>
      <c r="HE31" s="174"/>
      <c r="HF31" s="174"/>
      <c r="HG31" s="174"/>
      <c r="HH31" s="174"/>
      <c r="HI31" s="174"/>
      <c r="HJ31" s="174"/>
      <c r="HK31" s="174"/>
      <c r="HL31" s="174"/>
      <c r="HM31" s="174"/>
      <c r="HN31" s="174"/>
      <c r="HO31" s="174"/>
      <c r="HP31" s="174"/>
      <c r="HQ31" s="174"/>
      <c r="HR31" s="174"/>
      <c r="HS31" s="174"/>
      <c r="HT31" s="174"/>
      <c r="HU31" s="174"/>
      <c r="HV31" s="174"/>
      <c r="HW31" s="174"/>
      <c r="HX31" s="174"/>
      <c r="HY31" s="174"/>
      <c r="HZ31" s="174"/>
      <c r="IA31" s="174"/>
      <c r="IB31" s="174"/>
      <c r="IC31" s="174"/>
      <c r="ID31" s="174"/>
      <c r="IE31" s="174"/>
      <c r="IF31" s="174"/>
      <c r="IG31" s="174"/>
      <c r="IH31" s="174"/>
      <c r="II31" s="174"/>
      <c r="IJ31" s="174"/>
      <c r="IK31" s="174"/>
      <c r="IL31" s="174"/>
      <c r="IM31" s="174"/>
      <c r="IN31" s="174"/>
      <c r="IO31" s="174"/>
      <c r="IP31" s="174"/>
      <c r="IQ31" s="174"/>
      <c r="IR31" s="174"/>
      <c r="IS31" s="174"/>
      <c r="IT31" s="174"/>
      <c r="IU31" s="174"/>
      <c r="IV31" s="174"/>
    </row>
    <row r="32" spans="1:256" ht="20.25">
      <c r="A32" s="239"/>
      <c r="B32" s="240"/>
      <c r="C32" s="240"/>
      <c r="D32" s="240"/>
      <c r="E32" s="240"/>
      <c r="F32" s="240"/>
      <c r="G32" s="240"/>
      <c r="H32" s="240"/>
      <c r="I32" s="240"/>
      <c r="J32" s="240"/>
      <c r="K32" s="240"/>
      <c r="L32" s="240"/>
      <c r="M32" s="32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S32" s="236"/>
      <c r="BT32" s="236"/>
      <c r="BU32" s="236"/>
      <c r="BV32" s="236"/>
      <c r="BW32" s="236"/>
      <c r="BX32" s="236"/>
      <c r="BY32" s="236"/>
      <c r="BZ32" s="236"/>
      <c r="CA32" s="236"/>
      <c r="CB32" s="236"/>
      <c r="CC32" s="236"/>
      <c r="CD32" s="236"/>
      <c r="CE32" s="236"/>
      <c r="CF32" s="236"/>
      <c r="CG32" s="236"/>
      <c r="CH32" s="236"/>
      <c r="CI32" s="236"/>
      <c r="CJ32" s="236"/>
      <c r="CK32" s="236"/>
      <c r="CL32" s="236"/>
      <c r="CM32" s="236"/>
      <c r="CN32" s="236"/>
      <c r="CO32" s="236"/>
      <c r="CP32" s="236"/>
      <c r="CQ32" s="236"/>
      <c r="CR32" s="236"/>
      <c r="CS32" s="236"/>
      <c r="CT32" s="236"/>
      <c r="CU32" s="236"/>
      <c r="CV32" s="236"/>
      <c r="CW32" s="236"/>
      <c r="CX32" s="236"/>
      <c r="CY32" s="236"/>
      <c r="CZ32" s="236"/>
      <c r="DA32" s="236"/>
      <c r="DB32" s="236"/>
      <c r="DC32" s="236"/>
      <c r="DD32" s="236"/>
      <c r="DE32" s="236"/>
      <c r="DF32" s="236"/>
      <c r="DG32" s="236"/>
      <c r="DH32" s="236"/>
      <c r="DI32" s="236"/>
      <c r="DJ32" s="236"/>
      <c r="DK32" s="236"/>
      <c r="DL32" s="236"/>
      <c r="DM32" s="236"/>
      <c r="DN32" s="236"/>
      <c r="DO32" s="236"/>
      <c r="DP32" s="236"/>
      <c r="DQ32" s="236"/>
      <c r="DR32" s="236"/>
      <c r="DS32" s="236"/>
      <c r="DT32" s="236"/>
      <c r="DU32" s="236"/>
      <c r="DV32" s="236"/>
      <c r="DW32" s="236"/>
      <c r="DX32" s="236"/>
      <c r="DY32" s="236"/>
      <c r="DZ32" s="236"/>
      <c r="EA32" s="236"/>
      <c r="EB32" s="236"/>
      <c r="EC32" s="236"/>
      <c r="ED32" s="236"/>
      <c r="EE32" s="236"/>
      <c r="EF32" s="236"/>
      <c r="EG32" s="236"/>
      <c r="EH32" s="236"/>
      <c r="EI32" s="236"/>
      <c r="EJ32" s="236"/>
      <c r="EK32" s="236"/>
      <c r="EL32" s="236"/>
      <c r="EM32" s="236"/>
      <c r="EN32" s="236"/>
      <c r="EO32" s="236"/>
      <c r="EP32" s="236"/>
      <c r="EQ32" s="236"/>
      <c r="ER32" s="236"/>
      <c r="ES32" s="236"/>
      <c r="ET32" s="236"/>
      <c r="EU32" s="236"/>
      <c r="EV32" s="236"/>
      <c r="EW32" s="236"/>
      <c r="EX32" s="236"/>
      <c r="EY32" s="236"/>
      <c r="EZ32" s="236"/>
      <c r="FA32" s="236"/>
      <c r="FB32" s="236"/>
      <c r="FC32" s="236"/>
      <c r="FD32" s="236"/>
      <c r="FE32" s="236"/>
      <c r="FF32" s="236"/>
      <c r="FG32" s="236"/>
      <c r="FH32" s="236"/>
      <c r="FI32" s="236"/>
      <c r="FJ32" s="236"/>
      <c r="FK32" s="236"/>
      <c r="FL32" s="236"/>
      <c r="FM32" s="236"/>
      <c r="FN32" s="236"/>
      <c r="FO32" s="236"/>
      <c r="FP32" s="236"/>
      <c r="FQ32" s="236"/>
      <c r="FR32" s="236"/>
      <c r="FS32" s="236"/>
      <c r="FT32" s="236"/>
      <c r="FU32" s="236"/>
      <c r="FV32" s="236"/>
      <c r="FW32" s="236"/>
      <c r="FX32" s="236"/>
      <c r="FY32" s="236"/>
      <c r="FZ32" s="236"/>
      <c r="GA32" s="236"/>
      <c r="GB32" s="236"/>
      <c r="GC32" s="236"/>
      <c r="GD32" s="236"/>
      <c r="GE32" s="236"/>
      <c r="GF32" s="236"/>
      <c r="GG32" s="236"/>
      <c r="GH32" s="236"/>
      <c r="GI32" s="236"/>
      <c r="GJ32" s="236"/>
      <c r="GK32" s="236"/>
      <c r="GL32" s="236"/>
      <c r="GM32" s="236"/>
      <c r="GN32" s="236"/>
      <c r="GO32" s="236"/>
      <c r="GP32" s="236"/>
      <c r="GQ32" s="236"/>
      <c r="GR32" s="236"/>
      <c r="GS32" s="236"/>
      <c r="GT32" s="236"/>
      <c r="GU32" s="236"/>
      <c r="GV32" s="236"/>
      <c r="GW32" s="236"/>
      <c r="GX32" s="236"/>
      <c r="GY32" s="236"/>
      <c r="GZ32" s="236"/>
      <c r="HA32" s="236"/>
      <c r="HB32" s="236"/>
      <c r="HC32" s="236"/>
      <c r="HD32" s="236"/>
      <c r="HE32" s="236"/>
      <c r="HF32" s="236"/>
      <c r="HG32" s="236"/>
      <c r="HH32" s="236"/>
      <c r="HI32" s="236"/>
      <c r="HJ32" s="236"/>
      <c r="HK32" s="236"/>
      <c r="HL32" s="236"/>
      <c r="HM32" s="236"/>
      <c r="HN32" s="236"/>
      <c r="HO32" s="236"/>
      <c r="HP32" s="236"/>
      <c r="HQ32" s="236"/>
      <c r="HR32" s="236"/>
      <c r="HS32" s="236"/>
      <c r="HT32" s="236"/>
      <c r="HU32" s="236"/>
      <c r="HV32" s="236"/>
      <c r="HW32" s="236"/>
      <c r="HX32" s="236"/>
      <c r="HY32" s="236"/>
      <c r="HZ32" s="236"/>
      <c r="IA32" s="236"/>
      <c r="IB32" s="236"/>
      <c r="IC32" s="236"/>
      <c r="ID32" s="236"/>
      <c r="IE32" s="236"/>
      <c r="IF32" s="236"/>
      <c r="IG32" s="236"/>
      <c r="IH32" s="236"/>
      <c r="II32" s="236"/>
      <c r="IJ32" s="236"/>
      <c r="IK32" s="236"/>
      <c r="IL32" s="236"/>
      <c r="IM32" s="236"/>
      <c r="IN32" s="236"/>
      <c r="IO32" s="236"/>
      <c r="IP32" s="236"/>
      <c r="IQ32" s="236"/>
      <c r="IR32" s="236"/>
      <c r="IS32" s="236"/>
      <c r="IT32" s="236"/>
      <c r="IU32" s="236"/>
      <c r="IV32" s="236"/>
    </row>
    <row r="33" spans="14:256" ht="20.2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5"/>
      <c r="CM33" s="145"/>
      <c r="CN33" s="145"/>
      <c r="CO33" s="145"/>
      <c r="CP33" s="145"/>
      <c r="CQ33" s="145"/>
      <c r="CR33" s="145"/>
      <c r="CS33" s="145"/>
      <c r="CT33" s="145"/>
      <c r="CU33" s="145"/>
      <c r="CV33" s="145"/>
      <c r="CW33" s="145"/>
      <c r="CX33" s="145"/>
      <c r="CY33" s="145"/>
      <c r="CZ33" s="145"/>
      <c r="DA33" s="145"/>
      <c r="DB33" s="145"/>
      <c r="DC33" s="145"/>
      <c r="DD33" s="145"/>
      <c r="DE33" s="145"/>
      <c r="DF33" s="145"/>
      <c r="DG33" s="145"/>
      <c r="DH33" s="145"/>
      <c r="DI33" s="145"/>
      <c r="DJ33" s="145"/>
      <c r="DK33" s="145"/>
      <c r="DL33" s="145"/>
      <c r="DM33" s="145"/>
      <c r="DN33" s="145"/>
      <c r="DO33" s="145"/>
      <c r="DP33" s="145"/>
      <c r="DQ33" s="145"/>
      <c r="DR33" s="145"/>
      <c r="DS33" s="145"/>
      <c r="DT33" s="145"/>
      <c r="DU33" s="145"/>
      <c r="DV33" s="145"/>
      <c r="DW33" s="145"/>
      <c r="DX33" s="145"/>
      <c r="DY33" s="145"/>
      <c r="DZ33" s="145"/>
      <c r="EA33" s="145"/>
      <c r="EB33" s="145"/>
      <c r="EC33" s="145"/>
      <c r="ED33" s="145"/>
      <c r="EE33" s="145"/>
      <c r="EF33" s="145"/>
      <c r="EG33" s="145"/>
      <c r="EH33" s="145"/>
      <c r="EI33" s="145"/>
      <c r="EJ33" s="145"/>
      <c r="EK33" s="145"/>
      <c r="EL33" s="145"/>
      <c r="EM33" s="145"/>
      <c r="EN33" s="145"/>
      <c r="EO33" s="145"/>
      <c r="EP33" s="145"/>
      <c r="EQ33" s="145"/>
      <c r="ER33" s="145"/>
      <c r="ES33" s="145"/>
      <c r="ET33" s="145"/>
      <c r="EU33" s="145"/>
      <c r="EV33" s="145"/>
      <c r="EW33" s="145"/>
      <c r="EX33" s="145"/>
      <c r="EY33" s="145"/>
      <c r="EZ33" s="145"/>
      <c r="FA33" s="145"/>
      <c r="FB33" s="145"/>
      <c r="FC33" s="145"/>
      <c r="FD33" s="145"/>
      <c r="FE33" s="145"/>
      <c r="FF33" s="145"/>
      <c r="FG33" s="145"/>
      <c r="FH33" s="145"/>
      <c r="FI33" s="145"/>
      <c r="FJ33" s="145"/>
      <c r="FK33" s="145"/>
      <c r="FL33" s="145"/>
      <c r="FM33" s="145"/>
      <c r="FN33" s="145"/>
      <c r="FO33" s="145"/>
      <c r="FP33" s="145"/>
      <c r="FQ33" s="145"/>
      <c r="FR33" s="145"/>
      <c r="FS33" s="145"/>
      <c r="FT33" s="145"/>
      <c r="FU33" s="145"/>
      <c r="FV33" s="145"/>
      <c r="FW33" s="145"/>
      <c r="FX33" s="145"/>
      <c r="FY33" s="145"/>
      <c r="FZ33" s="145"/>
      <c r="GA33" s="145"/>
      <c r="GB33" s="145"/>
      <c r="GC33" s="145"/>
      <c r="GD33" s="145"/>
      <c r="GE33" s="145"/>
      <c r="GF33" s="145"/>
      <c r="GG33" s="145"/>
      <c r="GH33" s="145"/>
      <c r="GI33" s="145"/>
      <c r="GJ33" s="145"/>
      <c r="GK33" s="145"/>
      <c r="GL33" s="145"/>
      <c r="GM33" s="145"/>
      <c r="GN33" s="145"/>
      <c r="GO33" s="145"/>
      <c r="GP33" s="145"/>
      <c r="GQ33" s="145"/>
      <c r="GR33" s="145"/>
      <c r="GS33" s="145"/>
      <c r="GT33" s="145"/>
      <c r="GU33" s="145"/>
      <c r="GV33" s="145"/>
      <c r="GW33" s="145"/>
      <c r="GX33" s="145"/>
      <c r="GY33" s="145"/>
      <c r="GZ33" s="145"/>
      <c r="HA33" s="145"/>
      <c r="HB33" s="145"/>
      <c r="HC33" s="145"/>
      <c r="HD33" s="145"/>
      <c r="HE33" s="145"/>
      <c r="HF33" s="145"/>
      <c r="HG33" s="145"/>
      <c r="HH33" s="145"/>
      <c r="HI33" s="145"/>
      <c r="HJ33" s="145"/>
      <c r="HK33" s="145"/>
      <c r="HL33" s="145"/>
      <c r="HM33" s="145"/>
      <c r="HN33" s="145"/>
      <c r="HO33" s="145"/>
      <c r="HP33" s="145"/>
      <c r="HQ33" s="145"/>
      <c r="HR33" s="145"/>
      <c r="HS33" s="145"/>
      <c r="HT33" s="145"/>
      <c r="HU33" s="145"/>
      <c r="HV33" s="145"/>
      <c r="HW33" s="145"/>
      <c r="HX33" s="145"/>
      <c r="HY33" s="145"/>
      <c r="HZ33" s="145"/>
      <c r="IA33" s="145"/>
      <c r="IB33" s="145"/>
      <c r="IC33" s="145"/>
      <c r="ID33" s="145"/>
      <c r="IE33" s="145"/>
      <c r="IF33" s="145"/>
      <c r="IG33" s="145"/>
      <c r="IH33" s="145"/>
      <c r="II33" s="145"/>
      <c r="IJ33" s="145"/>
      <c r="IK33" s="145"/>
      <c r="IL33" s="145"/>
      <c r="IM33" s="145"/>
      <c r="IN33" s="145"/>
      <c r="IO33" s="145"/>
      <c r="IP33" s="145"/>
      <c r="IQ33" s="145"/>
      <c r="IR33" s="145"/>
      <c r="IS33" s="145"/>
      <c r="IT33" s="145"/>
      <c r="IU33" s="145"/>
      <c r="IV33" s="145"/>
    </row>
    <row r="34" spans="14:256" ht="20.2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A34" s="145"/>
      <c r="DB34" s="145"/>
      <c r="DC34" s="145"/>
      <c r="DD34" s="145"/>
      <c r="DE34" s="145"/>
      <c r="DF34" s="145"/>
      <c r="DG34" s="145"/>
      <c r="DH34" s="145"/>
      <c r="DI34" s="145"/>
      <c r="DJ34" s="145"/>
      <c r="DK34" s="145"/>
      <c r="DL34" s="145"/>
      <c r="DM34" s="145"/>
      <c r="DN34" s="145"/>
      <c r="DO34" s="145"/>
      <c r="DP34" s="145"/>
      <c r="DQ34" s="145"/>
      <c r="DR34" s="145"/>
      <c r="DS34" s="145"/>
      <c r="DT34" s="145"/>
      <c r="DU34" s="145"/>
      <c r="DV34" s="145"/>
      <c r="DW34" s="145"/>
      <c r="DX34" s="145"/>
      <c r="DY34" s="145"/>
      <c r="DZ34" s="145"/>
      <c r="EA34" s="145"/>
      <c r="EB34" s="145"/>
      <c r="EC34" s="145"/>
      <c r="ED34" s="145"/>
      <c r="EE34" s="145"/>
      <c r="EF34" s="145"/>
      <c r="EG34" s="145"/>
      <c r="EH34" s="145"/>
      <c r="EI34" s="145"/>
      <c r="EJ34" s="145"/>
      <c r="EK34" s="145"/>
      <c r="EL34" s="145"/>
      <c r="EM34" s="145"/>
      <c r="EN34" s="145"/>
      <c r="EO34" s="145"/>
      <c r="EP34" s="145"/>
      <c r="EQ34" s="145"/>
      <c r="ER34" s="145"/>
      <c r="ES34" s="145"/>
      <c r="ET34" s="145"/>
      <c r="EU34" s="145"/>
      <c r="EV34" s="145"/>
      <c r="EW34" s="145"/>
      <c r="EX34" s="145"/>
      <c r="EY34" s="145"/>
      <c r="EZ34" s="145"/>
      <c r="FA34" s="145"/>
      <c r="FB34" s="145"/>
      <c r="FC34" s="145"/>
      <c r="FD34" s="145"/>
      <c r="FE34" s="145"/>
      <c r="FF34" s="145"/>
      <c r="FG34" s="145"/>
      <c r="FH34" s="145"/>
      <c r="FI34" s="145"/>
      <c r="FJ34" s="145"/>
      <c r="FK34" s="145"/>
      <c r="FL34" s="145"/>
      <c r="FM34" s="145"/>
      <c r="FN34" s="145"/>
      <c r="FO34" s="145"/>
      <c r="FP34" s="145"/>
      <c r="FQ34" s="145"/>
      <c r="FR34" s="145"/>
      <c r="FS34" s="145"/>
      <c r="FT34" s="145"/>
      <c r="FU34" s="145"/>
      <c r="FV34" s="145"/>
      <c r="FW34" s="145"/>
      <c r="FX34" s="145"/>
      <c r="FY34" s="145"/>
      <c r="FZ34" s="145"/>
      <c r="GA34" s="145"/>
      <c r="GB34" s="145"/>
      <c r="GC34" s="145"/>
      <c r="GD34" s="145"/>
      <c r="GE34" s="145"/>
      <c r="GF34" s="145"/>
      <c r="GG34" s="145"/>
      <c r="GH34" s="145"/>
      <c r="GI34" s="145"/>
      <c r="GJ34" s="145"/>
      <c r="GK34" s="145"/>
      <c r="GL34" s="145"/>
      <c r="GM34" s="145"/>
      <c r="GN34" s="145"/>
      <c r="GO34" s="145"/>
      <c r="GP34" s="145"/>
      <c r="GQ34" s="145"/>
      <c r="GR34" s="145"/>
      <c r="GS34" s="145"/>
      <c r="GT34" s="145"/>
      <c r="GU34" s="145"/>
      <c r="GV34" s="145"/>
      <c r="GW34" s="145"/>
      <c r="GX34" s="145"/>
      <c r="GY34" s="145"/>
      <c r="GZ34" s="145"/>
      <c r="HA34" s="145"/>
      <c r="HB34" s="145"/>
      <c r="HC34" s="145"/>
      <c r="HD34" s="145"/>
      <c r="HE34" s="145"/>
      <c r="HF34" s="145"/>
      <c r="HG34" s="145"/>
      <c r="HH34" s="145"/>
      <c r="HI34" s="145"/>
      <c r="HJ34" s="145"/>
      <c r="HK34" s="145"/>
      <c r="HL34" s="145"/>
      <c r="HM34" s="145"/>
      <c r="HN34" s="145"/>
      <c r="HO34" s="145"/>
      <c r="HP34" s="145"/>
      <c r="HQ34" s="145"/>
      <c r="HR34" s="145"/>
      <c r="HS34" s="145"/>
      <c r="HT34" s="145"/>
      <c r="HU34" s="145"/>
      <c r="HV34" s="145"/>
      <c r="HW34" s="145"/>
      <c r="HX34" s="145"/>
      <c r="HY34" s="145"/>
      <c r="HZ34" s="145"/>
      <c r="IA34" s="145"/>
      <c r="IB34" s="145"/>
      <c r="IC34" s="145"/>
      <c r="ID34" s="145"/>
      <c r="IE34" s="145"/>
      <c r="IF34" s="145"/>
      <c r="IG34" s="145"/>
      <c r="IH34" s="145"/>
      <c r="II34" s="145"/>
      <c r="IJ34" s="145"/>
      <c r="IK34" s="145"/>
      <c r="IL34" s="145"/>
      <c r="IM34" s="145"/>
      <c r="IN34" s="145"/>
      <c r="IO34" s="145"/>
      <c r="IP34" s="145"/>
      <c r="IQ34" s="145"/>
      <c r="IR34" s="145"/>
      <c r="IS34" s="145"/>
      <c r="IT34" s="145"/>
      <c r="IU34" s="145"/>
      <c r="IV34" s="145"/>
    </row>
    <row r="35" spans="10:256" ht="30">
      <c r="J35" s="244"/>
      <c r="K35" s="244"/>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5"/>
      <c r="CL35" s="145"/>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5"/>
      <c r="DP35" s="145"/>
      <c r="DQ35" s="145"/>
      <c r="DR35" s="145"/>
      <c r="DS35" s="145"/>
      <c r="DT35" s="145"/>
      <c r="DU35" s="145"/>
      <c r="DV35" s="145"/>
      <c r="DW35" s="145"/>
      <c r="DX35" s="145"/>
      <c r="DY35" s="145"/>
      <c r="DZ35" s="145"/>
      <c r="EA35" s="145"/>
      <c r="EB35" s="145"/>
      <c r="EC35" s="145"/>
      <c r="ED35" s="145"/>
      <c r="EE35" s="145"/>
      <c r="EF35" s="145"/>
      <c r="EG35" s="145"/>
      <c r="EH35" s="145"/>
      <c r="EI35" s="145"/>
      <c r="EJ35" s="145"/>
      <c r="EK35" s="145"/>
      <c r="EL35" s="145"/>
      <c r="EM35" s="145"/>
      <c r="EN35" s="145"/>
      <c r="EO35" s="145"/>
      <c r="EP35" s="145"/>
      <c r="EQ35" s="145"/>
      <c r="ER35" s="145"/>
      <c r="ES35" s="145"/>
      <c r="ET35" s="145"/>
      <c r="EU35" s="145"/>
      <c r="EV35" s="145"/>
      <c r="EW35" s="145"/>
      <c r="EX35" s="145"/>
      <c r="EY35" s="145"/>
      <c r="EZ35" s="145"/>
      <c r="FA35" s="145"/>
      <c r="FB35" s="145"/>
      <c r="FC35" s="145"/>
      <c r="FD35" s="145"/>
      <c r="FE35" s="145"/>
      <c r="FF35" s="145"/>
      <c r="FG35" s="145"/>
      <c r="FH35" s="145"/>
      <c r="FI35" s="145"/>
      <c r="FJ35" s="145"/>
      <c r="FK35" s="145"/>
      <c r="FL35" s="145"/>
      <c r="FM35" s="145"/>
      <c r="FN35" s="145"/>
      <c r="FO35" s="145"/>
      <c r="FP35" s="145"/>
      <c r="FQ35" s="145"/>
      <c r="FR35" s="145"/>
      <c r="FS35" s="145"/>
      <c r="FT35" s="145"/>
      <c r="FU35" s="145"/>
      <c r="FV35" s="145"/>
      <c r="FW35" s="145"/>
      <c r="FX35" s="145"/>
      <c r="FY35" s="145"/>
      <c r="FZ35" s="145"/>
      <c r="GA35" s="145"/>
      <c r="GB35" s="145"/>
      <c r="GC35" s="145"/>
      <c r="GD35" s="145"/>
      <c r="GE35" s="145"/>
      <c r="GF35" s="145"/>
      <c r="GG35" s="145"/>
      <c r="GH35" s="145"/>
      <c r="GI35" s="145"/>
      <c r="GJ35" s="145"/>
      <c r="GK35" s="145"/>
      <c r="GL35" s="145"/>
      <c r="GM35" s="145"/>
      <c r="GN35" s="145"/>
      <c r="GO35" s="145"/>
      <c r="GP35" s="145"/>
      <c r="GQ35" s="145"/>
      <c r="GR35" s="145"/>
      <c r="GS35" s="145"/>
      <c r="GT35" s="145"/>
      <c r="GU35" s="145"/>
      <c r="GV35" s="145"/>
      <c r="GW35" s="145"/>
      <c r="GX35" s="145"/>
      <c r="GY35" s="145"/>
      <c r="GZ35" s="145"/>
      <c r="HA35" s="145"/>
      <c r="HB35" s="145"/>
      <c r="HC35" s="145"/>
      <c r="HD35" s="145"/>
      <c r="HE35" s="145"/>
      <c r="HF35" s="145"/>
      <c r="HG35" s="145"/>
      <c r="HH35" s="145"/>
      <c r="HI35" s="145"/>
      <c r="HJ35" s="145"/>
      <c r="HK35" s="145"/>
      <c r="HL35" s="145"/>
      <c r="HM35" s="145"/>
      <c r="HN35" s="145"/>
      <c r="HO35" s="145"/>
      <c r="HP35" s="145"/>
      <c r="HQ35" s="145"/>
      <c r="HR35" s="145"/>
      <c r="HS35" s="145"/>
      <c r="HT35" s="145"/>
      <c r="HU35" s="145"/>
      <c r="HV35" s="145"/>
      <c r="HW35" s="145"/>
      <c r="HX35" s="145"/>
      <c r="HY35" s="145"/>
      <c r="HZ35" s="145"/>
      <c r="IA35" s="145"/>
      <c r="IB35" s="145"/>
      <c r="IC35" s="145"/>
      <c r="ID35" s="145"/>
      <c r="IE35" s="145"/>
      <c r="IF35" s="145"/>
      <c r="IG35" s="145"/>
      <c r="IH35" s="145"/>
      <c r="II35" s="145"/>
      <c r="IJ35" s="145"/>
      <c r="IK35" s="145"/>
      <c r="IL35" s="145"/>
      <c r="IM35" s="145"/>
      <c r="IN35" s="145"/>
      <c r="IO35" s="145"/>
      <c r="IP35" s="145"/>
      <c r="IQ35" s="145"/>
      <c r="IR35" s="145"/>
      <c r="IS35" s="145"/>
      <c r="IT35" s="145"/>
      <c r="IU35" s="145"/>
      <c r="IV35" s="145"/>
    </row>
    <row r="36" spans="10:256" ht="30">
      <c r="J36" s="244"/>
      <c r="K36" s="244"/>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5"/>
      <c r="CL36" s="145"/>
      <c r="CM36" s="145"/>
      <c r="CN36" s="145"/>
      <c r="CO36" s="145"/>
      <c r="CP36" s="145"/>
      <c r="CQ36" s="145"/>
      <c r="CR36" s="145"/>
      <c r="CS36" s="145"/>
      <c r="CT36" s="145"/>
      <c r="CU36" s="145"/>
      <c r="CV36" s="145"/>
      <c r="CW36" s="145"/>
      <c r="CX36" s="145"/>
      <c r="CY36" s="145"/>
      <c r="CZ36" s="145"/>
      <c r="DA36" s="145"/>
      <c r="DB36" s="145"/>
      <c r="DC36" s="145"/>
      <c r="DD36" s="145"/>
      <c r="DE36" s="145"/>
      <c r="DF36" s="145"/>
      <c r="DG36" s="145"/>
      <c r="DH36" s="145"/>
      <c r="DI36" s="145"/>
      <c r="DJ36" s="145"/>
      <c r="DK36" s="145"/>
      <c r="DL36" s="145"/>
      <c r="DM36" s="145"/>
      <c r="DN36" s="145"/>
      <c r="DO36" s="145"/>
      <c r="DP36" s="145"/>
      <c r="DQ36" s="145"/>
      <c r="DR36" s="145"/>
      <c r="DS36" s="145"/>
      <c r="DT36" s="145"/>
      <c r="DU36" s="145"/>
      <c r="DV36" s="145"/>
      <c r="DW36" s="145"/>
      <c r="DX36" s="145"/>
      <c r="DY36" s="145"/>
      <c r="DZ36" s="145"/>
      <c r="EA36" s="145"/>
      <c r="EB36" s="145"/>
      <c r="EC36" s="145"/>
      <c r="ED36" s="145"/>
      <c r="EE36" s="145"/>
      <c r="EF36" s="145"/>
      <c r="EG36" s="145"/>
      <c r="EH36" s="145"/>
      <c r="EI36" s="145"/>
      <c r="EJ36" s="145"/>
      <c r="EK36" s="145"/>
      <c r="EL36" s="145"/>
      <c r="EM36" s="145"/>
      <c r="EN36" s="145"/>
      <c r="EO36" s="145"/>
      <c r="EP36" s="145"/>
      <c r="EQ36" s="145"/>
      <c r="ER36" s="145"/>
      <c r="ES36" s="145"/>
      <c r="ET36" s="145"/>
      <c r="EU36" s="145"/>
      <c r="EV36" s="145"/>
      <c r="EW36" s="145"/>
      <c r="EX36" s="145"/>
      <c r="EY36" s="145"/>
      <c r="EZ36" s="145"/>
      <c r="FA36" s="145"/>
      <c r="FB36" s="145"/>
      <c r="FC36" s="145"/>
      <c r="FD36" s="145"/>
      <c r="FE36" s="145"/>
      <c r="FF36" s="145"/>
      <c r="FG36" s="145"/>
      <c r="FH36" s="145"/>
      <c r="FI36" s="145"/>
      <c r="FJ36" s="145"/>
      <c r="FK36" s="145"/>
      <c r="FL36" s="145"/>
      <c r="FM36" s="145"/>
      <c r="FN36" s="145"/>
      <c r="FO36" s="145"/>
      <c r="FP36" s="145"/>
      <c r="FQ36" s="145"/>
      <c r="FR36" s="145"/>
      <c r="FS36" s="145"/>
      <c r="FT36" s="145"/>
      <c r="FU36" s="145"/>
      <c r="FV36" s="145"/>
      <c r="FW36" s="145"/>
      <c r="FX36" s="145"/>
      <c r="FY36" s="145"/>
      <c r="FZ36" s="145"/>
      <c r="GA36" s="145"/>
      <c r="GB36" s="145"/>
      <c r="GC36" s="145"/>
      <c r="GD36" s="145"/>
      <c r="GE36" s="145"/>
      <c r="GF36" s="145"/>
      <c r="GG36" s="145"/>
      <c r="GH36" s="145"/>
      <c r="GI36" s="145"/>
      <c r="GJ36" s="145"/>
      <c r="GK36" s="145"/>
      <c r="GL36" s="145"/>
      <c r="GM36" s="145"/>
      <c r="GN36" s="145"/>
      <c r="GO36" s="145"/>
      <c r="GP36" s="145"/>
      <c r="GQ36" s="145"/>
      <c r="GR36" s="145"/>
      <c r="GS36" s="145"/>
      <c r="GT36" s="145"/>
      <c r="GU36" s="145"/>
      <c r="GV36" s="145"/>
      <c r="GW36" s="145"/>
      <c r="GX36" s="145"/>
      <c r="GY36" s="145"/>
      <c r="GZ36" s="145"/>
      <c r="HA36" s="145"/>
      <c r="HB36" s="145"/>
      <c r="HC36" s="145"/>
      <c r="HD36" s="145"/>
      <c r="HE36" s="145"/>
      <c r="HF36" s="145"/>
      <c r="HG36" s="145"/>
      <c r="HH36" s="145"/>
      <c r="HI36" s="145"/>
      <c r="HJ36" s="145"/>
      <c r="HK36" s="145"/>
      <c r="HL36" s="145"/>
      <c r="HM36" s="145"/>
      <c r="HN36" s="145"/>
      <c r="HO36" s="145"/>
      <c r="HP36" s="145"/>
      <c r="HQ36" s="145"/>
      <c r="HR36" s="145"/>
      <c r="HS36" s="145"/>
      <c r="HT36" s="145"/>
      <c r="HU36" s="145"/>
      <c r="HV36" s="145"/>
      <c r="HW36" s="145"/>
      <c r="HX36" s="145"/>
      <c r="HY36" s="145"/>
      <c r="HZ36" s="145"/>
      <c r="IA36" s="145"/>
      <c r="IB36" s="145"/>
      <c r="IC36" s="145"/>
      <c r="ID36" s="145"/>
      <c r="IE36" s="145"/>
      <c r="IF36" s="145"/>
      <c r="IG36" s="145"/>
      <c r="IH36" s="145"/>
      <c r="II36" s="145"/>
      <c r="IJ36" s="145"/>
      <c r="IK36" s="145"/>
      <c r="IL36" s="145"/>
      <c r="IM36" s="145"/>
      <c r="IN36" s="145"/>
      <c r="IO36" s="145"/>
      <c r="IP36" s="145"/>
      <c r="IQ36" s="145"/>
      <c r="IR36" s="145"/>
      <c r="IS36" s="145"/>
      <c r="IT36" s="145"/>
      <c r="IU36" s="145"/>
      <c r="IV36" s="145"/>
    </row>
    <row r="37" spans="10:256" ht="30">
      <c r="J37" s="244"/>
      <c r="K37" s="244"/>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145"/>
      <c r="CI37" s="145"/>
      <c r="CJ37" s="145"/>
      <c r="CK37" s="145"/>
      <c r="CL37" s="145"/>
      <c r="CM37" s="145"/>
      <c r="CN37" s="145"/>
      <c r="CO37" s="145"/>
      <c r="CP37" s="145"/>
      <c r="CQ37" s="145"/>
      <c r="CR37" s="145"/>
      <c r="CS37" s="145"/>
      <c r="CT37" s="145"/>
      <c r="CU37" s="145"/>
      <c r="CV37" s="145"/>
      <c r="CW37" s="145"/>
      <c r="CX37" s="145"/>
      <c r="CY37" s="145"/>
      <c r="CZ37" s="145"/>
      <c r="DA37" s="145"/>
      <c r="DB37" s="145"/>
      <c r="DC37" s="145"/>
      <c r="DD37" s="145"/>
      <c r="DE37" s="145"/>
      <c r="DF37" s="145"/>
      <c r="DG37" s="145"/>
      <c r="DH37" s="145"/>
      <c r="DI37" s="145"/>
      <c r="DJ37" s="145"/>
      <c r="DK37" s="145"/>
      <c r="DL37" s="145"/>
      <c r="DM37" s="145"/>
      <c r="DN37" s="145"/>
      <c r="DO37" s="145"/>
      <c r="DP37" s="145"/>
      <c r="DQ37" s="145"/>
      <c r="DR37" s="145"/>
      <c r="DS37" s="145"/>
      <c r="DT37" s="145"/>
      <c r="DU37" s="145"/>
      <c r="DV37" s="145"/>
      <c r="DW37" s="145"/>
      <c r="DX37" s="145"/>
      <c r="DY37" s="145"/>
      <c r="DZ37" s="145"/>
      <c r="EA37" s="145"/>
      <c r="EB37" s="145"/>
      <c r="EC37" s="145"/>
      <c r="ED37" s="145"/>
      <c r="EE37" s="145"/>
      <c r="EF37" s="145"/>
      <c r="EG37" s="145"/>
      <c r="EH37" s="145"/>
      <c r="EI37" s="145"/>
      <c r="EJ37" s="145"/>
      <c r="EK37" s="145"/>
      <c r="EL37" s="145"/>
      <c r="EM37" s="145"/>
      <c r="EN37" s="145"/>
      <c r="EO37" s="145"/>
      <c r="EP37" s="145"/>
      <c r="EQ37" s="145"/>
      <c r="ER37" s="145"/>
      <c r="ES37" s="145"/>
      <c r="ET37" s="145"/>
      <c r="EU37" s="145"/>
      <c r="EV37" s="145"/>
      <c r="EW37" s="145"/>
      <c r="EX37" s="145"/>
      <c r="EY37" s="145"/>
      <c r="EZ37" s="145"/>
      <c r="FA37" s="145"/>
      <c r="FB37" s="145"/>
      <c r="FC37" s="145"/>
      <c r="FD37" s="145"/>
      <c r="FE37" s="145"/>
      <c r="FF37" s="145"/>
      <c r="FG37" s="145"/>
      <c r="FH37" s="145"/>
      <c r="FI37" s="145"/>
      <c r="FJ37" s="145"/>
      <c r="FK37" s="145"/>
      <c r="FL37" s="145"/>
      <c r="FM37" s="145"/>
      <c r="FN37" s="145"/>
      <c r="FO37" s="145"/>
      <c r="FP37" s="145"/>
      <c r="FQ37" s="145"/>
      <c r="FR37" s="145"/>
      <c r="FS37" s="145"/>
      <c r="FT37" s="145"/>
      <c r="FU37" s="145"/>
      <c r="FV37" s="145"/>
      <c r="FW37" s="145"/>
      <c r="FX37" s="145"/>
      <c r="FY37" s="145"/>
      <c r="FZ37" s="145"/>
      <c r="GA37" s="145"/>
      <c r="GB37" s="145"/>
      <c r="GC37" s="145"/>
      <c r="GD37" s="145"/>
      <c r="GE37" s="145"/>
      <c r="GF37" s="145"/>
      <c r="GG37" s="145"/>
      <c r="GH37" s="145"/>
      <c r="GI37" s="145"/>
      <c r="GJ37" s="145"/>
      <c r="GK37" s="145"/>
      <c r="GL37" s="145"/>
      <c r="GM37" s="145"/>
      <c r="GN37" s="145"/>
      <c r="GO37" s="145"/>
      <c r="GP37" s="145"/>
      <c r="GQ37" s="145"/>
      <c r="GR37" s="145"/>
      <c r="GS37" s="145"/>
      <c r="GT37" s="145"/>
      <c r="GU37" s="145"/>
      <c r="GV37" s="145"/>
      <c r="GW37" s="145"/>
      <c r="GX37" s="145"/>
      <c r="GY37" s="145"/>
      <c r="GZ37" s="145"/>
      <c r="HA37" s="145"/>
      <c r="HB37" s="145"/>
      <c r="HC37" s="145"/>
      <c r="HD37" s="145"/>
      <c r="HE37" s="145"/>
      <c r="HF37" s="145"/>
      <c r="HG37" s="145"/>
      <c r="HH37" s="145"/>
      <c r="HI37" s="145"/>
      <c r="HJ37" s="145"/>
      <c r="HK37" s="145"/>
      <c r="HL37" s="145"/>
      <c r="HM37" s="145"/>
      <c r="HN37" s="145"/>
      <c r="HO37" s="145"/>
      <c r="HP37" s="145"/>
      <c r="HQ37" s="145"/>
      <c r="HR37" s="145"/>
      <c r="HS37" s="145"/>
      <c r="HT37" s="145"/>
      <c r="HU37" s="145"/>
      <c r="HV37" s="145"/>
      <c r="HW37" s="145"/>
      <c r="HX37" s="145"/>
      <c r="HY37" s="145"/>
      <c r="HZ37" s="145"/>
      <c r="IA37" s="145"/>
      <c r="IB37" s="145"/>
      <c r="IC37" s="145"/>
      <c r="ID37" s="145"/>
      <c r="IE37" s="145"/>
      <c r="IF37" s="145"/>
      <c r="IG37" s="145"/>
      <c r="IH37" s="145"/>
      <c r="II37" s="145"/>
      <c r="IJ37" s="145"/>
      <c r="IK37" s="145"/>
      <c r="IL37" s="145"/>
      <c r="IM37" s="145"/>
      <c r="IN37" s="145"/>
      <c r="IO37" s="145"/>
      <c r="IP37" s="145"/>
      <c r="IQ37" s="145"/>
      <c r="IR37" s="145"/>
      <c r="IS37" s="145"/>
      <c r="IT37" s="145"/>
      <c r="IU37" s="145"/>
      <c r="IV37" s="145"/>
    </row>
    <row r="38" spans="10:256" ht="30">
      <c r="J38" s="244"/>
      <c r="K38" s="244"/>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5"/>
      <c r="DR38" s="145"/>
      <c r="DS38" s="145"/>
      <c r="DT38" s="145"/>
      <c r="DU38" s="145"/>
      <c r="DV38" s="145"/>
      <c r="DW38" s="145"/>
      <c r="DX38" s="145"/>
      <c r="DY38" s="145"/>
      <c r="DZ38" s="145"/>
      <c r="EA38" s="145"/>
      <c r="EB38" s="145"/>
      <c r="EC38" s="145"/>
      <c r="ED38" s="145"/>
      <c r="EE38" s="145"/>
      <c r="EF38" s="145"/>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5"/>
      <c r="FF38" s="145"/>
      <c r="FG38" s="145"/>
      <c r="FH38" s="145"/>
      <c r="FI38" s="145"/>
      <c r="FJ38" s="145"/>
      <c r="FK38" s="145"/>
      <c r="FL38" s="145"/>
      <c r="FM38" s="145"/>
      <c r="FN38" s="145"/>
      <c r="FO38" s="145"/>
      <c r="FP38" s="145"/>
      <c r="FQ38" s="145"/>
      <c r="FR38" s="145"/>
      <c r="FS38" s="145"/>
      <c r="FT38" s="145"/>
      <c r="FU38" s="145"/>
      <c r="FV38" s="145"/>
      <c r="FW38" s="145"/>
      <c r="FX38" s="145"/>
      <c r="FY38" s="145"/>
      <c r="FZ38" s="145"/>
      <c r="GA38" s="145"/>
      <c r="GB38" s="145"/>
      <c r="GC38" s="145"/>
      <c r="GD38" s="145"/>
      <c r="GE38" s="145"/>
      <c r="GF38" s="145"/>
      <c r="GG38" s="145"/>
      <c r="GH38" s="145"/>
      <c r="GI38" s="145"/>
      <c r="GJ38" s="145"/>
      <c r="GK38" s="145"/>
      <c r="GL38" s="145"/>
      <c r="GM38" s="145"/>
      <c r="GN38" s="145"/>
      <c r="GO38" s="145"/>
      <c r="GP38" s="145"/>
      <c r="GQ38" s="145"/>
      <c r="GR38" s="145"/>
      <c r="GS38" s="145"/>
      <c r="GT38" s="145"/>
      <c r="GU38" s="145"/>
      <c r="GV38" s="145"/>
      <c r="GW38" s="145"/>
      <c r="GX38" s="145"/>
      <c r="GY38" s="145"/>
      <c r="GZ38" s="145"/>
      <c r="HA38" s="145"/>
      <c r="HB38" s="145"/>
      <c r="HC38" s="145"/>
      <c r="HD38" s="145"/>
      <c r="HE38" s="145"/>
      <c r="HF38" s="145"/>
      <c r="HG38" s="145"/>
      <c r="HH38" s="145"/>
      <c r="HI38" s="145"/>
      <c r="HJ38" s="145"/>
      <c r="HK38" s="145"/>
      <c r="HL38" s="145"/>
      <c r="HM38" s="145"/>
      <c r="HN38" s="145"/>
      <c r="HO38" s="145"/>
      <c r="HP38" s="145"/>
      <c r="HQ38" s="145"/>
      <c r="HR38" s="145"/>
      <c r="HS38" s="145"/>
      <c r="HT38" s="145"/>
      <c r="HU38" s="145"/>
      <c r="HV38" s="145"/>
      <c r="HW38" s="145"/>
      <c r="HX38" s="145"/>
      <c r="HY38" s="145"/>
      <c r="HZ38" s="145"/>
      <c r="IA38" s="145"/>
      <c r="IB38" s="145"/>
      <c r="IC38" s="145"/>
      <c r="ID38" s="145"/>
      <c r="IE38" s="145"/>
      <c r="IF38" s="145"/>
      <c r="IG38" s="145"/>
      <c r="IH38" s="145"/>
      <c r="II38" s="145"/>
      <c r="IJ38" s="145"/>
      <c r="IK38" s="145"/>
      <c r="IL38" s="145"/>
      <c r="IM38" s="145"/>
      <c r="IN38" s="145"/>
      <c r="IO38" s="145"/>
      <c r="IP38" s="145"/>
      <c r="IQ38" s="145"/>
      <c r="IR38" s="145"/>
      <c r="IS38" s="145"/>
      <c r="IT38" s="145"/>
      <c r="IU38" s="145"/>
      <c r="IV38" s="145"/>
    </row>
    <row r="39" spans="10:256" ht="30">
      <c r="J39" s="244"/>
      <c r="K39" s="244"/>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5"/>
      <c r="CD39" s="145"/>
      <c r="CE39" s="145"/>
      <c r="CF39" s="145"/>
      <c r="CG39" s="145"/>
      <c r="CH39" s="145"/>
      <c r="CI39" s="145"/>
      <c r="CJ39" s="145"/>
      <c r="CK39" s="145"/>
      <c r="CL39" s="145"/>
      <c r="CM39" s="145"/>
      <c r="CN39" s="145"/>
      <c r="CO39" s="145"/>
      <c r="CP39" s="145"/>
      <c r="CQ39" s="145"/>
      <c r="CR39" s="145"/>
      <c r="CS39" s="145"/>
      <c r="CT39" s="145"/>
      <c r="CU39" s="145"/>
      <c r="CV39" s="145"/>
      <c r="CW39" s="145"/>
      <c r="CX39" s="145"/>
      <c r="CY39" s="145"/>
      <c r="CZ39" s="145"/>
      <c r="DA39" s="145"/>
      <c r="DB39" s="145"/>
      <c r="DC39" s="145"/>
      <c r="DD39" s="145"/>
      <c r="DE39" s="145"/>
      <c r="DF39" s="145"/>
      <c r="DG39" s="145"/>
      <c r="DH39" s="145"/>
      <c r="DI39" s="145"/>
      <c r="DJ39" s="145"/>
      <c r="DK39" s="145"/>
      <c r="DL39" s="145"/>
      <c r="DM39" s="145"/>
      <c r="DN39" s="145"/>
      <c r="DO39" s="145"/>
      <c r="DP39" s="145"/>
      <c r="DQ39" s="145"/>
      <c r="DR39" s="145"/>
      <c r="DS39" s="145"/>
      <c r="DT39" s="145"/>
      <c r="DU39" s="145"/>
      <c r="DV39" s="145"/>
      <c r="DW39" s="145"/>
      <c r="DX39" s="145"/>
      <c r="DY39" s="145"/>
      <c r="DZ39" s="145"/>
      <c r="EA39" s="145"/>
      <c r="EB39" s="145"/>
      <c r="EC39" s="145"/>
      <c r="ED39" s="145"/>
      <c r="EE39" s="145"/>
      <c r="EF39" s="145"/>
      <c r="EG39" s="145"/>
      <c r="EH39" s="145"/>
      <c r="EI39" s="145"/>
      <c r="EJ39" s="145"/>
      <c r="EK39" s="145"/>
      <c r="EL39" s="145"/>
      <c r="EM39" s="145"/>
      <c r="EN39" s="145"/>
      <c r="EO39" s="145"/>
      <c r="EP39" s="145"/>
      <c r="EQ39" s="145"/>
      <c r="ER39" s="145"/>
      <c r="ES39" s="145"/>
      <c r="ET39" s="145"/>
      <c r="EU39" s="145"/>
      <c r="EV39" s="145"/>
      <c r="EW39" s="145"/>
      <c r="EX39" s="145"/>
      <c r="EY39" s="145"/>
      <c r="EZ39" s="145"/>
      <c r="FA39" s="145"/>
      <c r="FB39" s="145"/>
      <c r="FC39" s="145"/>
      <c r="FD39" s="145"/>
      <c r="FE39" s="145"/>
      <c r="FF39" s="145"/>
      <c r="FG39" s="145"/>
      <c r="FH39" s="145"/>
      <c r="FI39" s="145"/>
      <c r="FJ39" s="145"/>
      <c r="FK39" s="145"/>
      <c r="FL39" s="145"/>
      <c r="FM39" s="145"/>
      <c r="FN39" s="145"/>
      <c r="FO39" s="145"/>
      <c r="FP39" s="145"/>
      <c r="FQ39" s="145"/>
      <c r="FR39" s="145"/>
      <c r="FS39" s="145"/>
      <c r="FT39" s="145"/>
      <c r="FU39" s="145"/>
      <c r="FV39" s="145"/>
      <c r="FW39" s="145"/>
      <c r="FX39" s="145"/>
      <c r="FY39" s="145"/>
      <c r="FZ39" s="145"/>
      <c r="GA39" s="145"/>
      <c r="GB39" s="145"/>
      <c r="GC39" s="145"/>
      <c r="GD39" s="145"/>
      <c r="GE39" s="145"/>
      <c r="GF39" s="145"/>
      <c r="GG39" s="145"/>
      <c r="GH39" s="145"/>
      <c r="GI39" s="145"/>
      <c r="GJ39" s="145"/>
      <c r="GK39" s="145"/>
      <c r="GL39" s="145"/>
      <c r="GM39" s="145"/>
      <c r="GN39" s="145"/>
      <c r="GO39" s="145"/>
      <c r="GP39" s="145"/>
      <c r="GQ39" s="145"/>
      <c r="GR39" s="145"/>
      <c r="GS39" s="145"/>
      <c r="GT39" s="145"/>
      <c r="GU39" s="145"/>
      <c r="GV39" s="145"/>
      <c r="GW39" s="145"/>
      <c r="GX39" s="145"/>
      <c r="GY39" s="145"/>
      <c r="GZ39" s="145"/>
      <c r="HA39" s="145"/>
      <c r="HB39" s="145"/>
      <c r="HC39" s="145"/>
      <c r="HD39" s="145"/>
      <c r="HE39" s="145"/>
      <c r="HF39" s="145"/>
      <c r="HG39" s="145"/>
      <c r="HH39" s="145"/>
      <c r="HI39" s="145"/>
      <c r="HJ39" s="145"/>
      <c r="HK39" s="145"/>
      <c r="HL39" s="145"/>
      <c r="HM39" s="145"/>
      <c r="HN39" s="145"/>
      <c r="HO39" s="145"/>
      <c r="HP39" s="145"/>
      <c r="HQ39" s="145"/>
      <c r="HR39" s="145"/>
      <c r="HS39" s="145"/>
      <c r="HT39" s="145"/>
      <c r="HU39" s="145"/>
      <c r="HV39" s="145"/>
      <c r="HW39" s="145"/>
      <c r="HX39" s="145"/>
      <c r="HY39" s="145"/>
      <c r="HZ39" s="145"/>
      <c r="IA39" s="145"/>
      <c r="IB39" s="145"/>
      <c r="IC39" s="145"/>
      <c r="ID39" s="145"/>
      <c r="IE39" s="145"/>
      <c r="IF39" s="145"/>
      <c r="IG39" s="145"/>
      <c r="IH39" s="145"/>
      <c r="II39" s="145"/>
      <c r="IJ39" s="145"/>
      <c r="IK39" s="145"/>
      <c r="IL39" s="145"/>
      <c r="IM39" s="145"/>
      <c r="IN39" s="145"/>
      <c r="IO39" s="145"/>
      <c r="IP39" s="145"/>
      <c r="IQ39" s="145"/>
      <c r="IR39" s="145"/>
      <c r="IS39" s="145"/>
      <c r="IT39" s="145"/>
      <c r="IU39" s="145"/>
      <c r="IV39" s="145"/>
    </row>
    <row r="40" spans="10:256" ht="30">
      <c r="J40" s="244"/>
      <c r="K40" s="244"/>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45"/>
      <c r="CM40" s="145"/>
      <c r="CN40" s="145"/>
      <c r="CO40" s="145"/>
      <c r="CP40" s="145"/>
      <c r="CQ40" s="145"/>
      <c r="CR40" s="145"/>
      <c r="CS40" s="145"/>
      <c r="CT40" s="145"/>
      <c r="CU40" s="145"/>
      <c r="CV40" s="145"/>
      <c r="CW40" s="145"/>
      <c r="CX40" s="145"/>
      <c r="CY40" s="145"/>
      <c r="CZ40" s="145"/>
      <c r="DA40" s="145"/>
      <c r="DB40" s="145"/>
      <c r="DC40" s="145"/>
      <c r="DD40" s="145"/>
      <c r="DE40" s="145"/>
      <c r="DF40" s="145"/>
      <c r="DG40" s="145"/>
      <c r="DH40" s="145"/>
      <c r="DI40" s="145"/>
      <c r="DJ40" s="145"/>
      <c r="DK40" s="145"/>
      <c r="DL40" s="145"/>
      <c r="DM40" s="145"/>
      <c r="DN40" s="145"/>
      <c r="DO40" s="145"/>
      <c r="DP40" s="145"/>
      <c r="DQ40" s="145"/>
      <c r="DR40" s="145"/>
      <c r="DS40" s="145"/>
      <c r="DT40" s="145"/>
      <c r="DU40" s="145"/>
      <c r="DV40" s="145"/>
      <c r="DW40" s="145"/>
      <c r="DX40" s="145"/>
      <c r="DY40" s="145"/>
      <c r="DZ40" s="145"/>
      <c r="EA40" s="145"/>
      <c r="EB40" s="145"/>
      <c r="EC40" s="145"/>
      <c r="ED40" s="145"/>
      <c r="EE40" s="145"/>
      <c r="EF40" s="145"/>
      <c r="EG40" s="145"/>
      <c r="EH40" s="145"/>
      <c r="EI40" s="145"/>
      <c r="EJ40" s="145"/>
      <c r="EK40" s="145"/>
      <c r="EL40" s="145"/>
      <c r="EM40" s="145"/>
      <c r="EN40" s="145"/>
      <c r="EO40" s="145"/>
      <c r="EP40" s="145"/>
      <c r="EQ40" s="145"/>
      <c r="ER40" s="145"/>
      <c r="ES40" s="145"/>
      <c r="ET40" s="145"/>
      <c r="EU40" s="145"/>
      <c r="EV40" s="145"/>
      <c r="EW40" s="145"/>
      <c r="EX40" s="145"/>
      <c r="EY40" s="145"/>
      <c r="EZ40" s="145"/>
      <c r="FA40" s="145"/>
      <c r="FB40" s="145"/>
      <c r="FC40" s="145"/>
      <c r="FD40" s="145"/>
      <c r="FE40" s="145"/>
      <c r="FF40" s="145"/>
      <c r="FG40" s="145"/>
      <c r="FH40" s="145"/>
      <c r="FI40" s="145"/>
      <c r="FJ40" s="145"/>
      <c r="FK40" s="145"/>
      <c r="FL40" s="145"/>
      <c r="FM40" s="145"/>
      <c r="FN40" s="145"/>
      <c r="FO40" s="145"/>
      <c r="FP40" s="145"/>
      <c r="FQ40" s="145"/>
      <c r="FR40" s="145"/>
      <c r="FS40" s="145"/>
      <c r="FT40" s="145"/>
      <c r="FU40" s="145"/>
      <c r="FV40" s="145"/>
      <c r="FW40" s="145"/>
      <c r="FX40" s="145"/>
      <c r="FY40" s="145"/>
      <c r="FZ40" s="145"/>
      <c r="GA40" s="145"/>
      <c r="GB40" s="145"/>
      <c r="GC40" s="145"/>
      <c r="GD40" s="145"/>
      <c r="GE40" s="145"/>
      <c r="GF40" s="145"/>
      <c r="GG40" s="145"/>
      <c r="GH40" s="145"/>
      <c r="GI40" s="145"/>
      <c r="GJ40" s="145"/>
      <c r="GK40" s="145"/>
      <c r="GL40" s="145"/>
      <c r="GM40" s="145"/>
      <c r="GN40" s="145"/>
      <c r="GO40" s="145"/>
      <c r="GP40" s="145"/>
      <c r="GQ40" s="145"/>
      <c r="GR40" s="145"/>
      <c r="GS40" s="145"/>
      <c r="GT40" s="145"/>
      <c r="GU40" s="145"/>
      <c r="GV40" s="145"/>
      <c r="GW40" s="145"/>
      <c r="GX40" s="145"/>
      <c r="GY40" s="145"/>
      <c r="GZ40" s="145"/>
      <c r="HA40" s="145"/>
      <c r="HB40" s="145"/>
      <c r="HC40" s="145"/>
      <c r="HD40" s="145"/>
      <c r="HE40" s="145"/>
      <c r="HF40" s="145"/>
      <c r="HG40" s="145"/>
      <c r="HH40" s="145"/>
      <c r="HI40" s="145"/>
      <c r="HJ40" s="145"/>
      <c r="HK40" s="145"/>
      <c r="HL40" s="145"/>
      <c r="HM40" s="145"/>
      <c r="HN40" s="145"/>
      <c r="HO40" s="145"/>
      <c r="HP40" s="145"/>
      <c r="HQ40" s="145"/>
      <c r="HR40" s="145"/>
      <c r="HS40" s="145"/>
      <c r="HT40" s="145"/>
      <c r="HU40" s="145"/>
      <c r="HV40" s="145"/>
      <c r="HW40" s="145"/>
      <c r="HX40" s="145"/>
      <c r="HY40" s="145"/>
      <c r="HZ40" s="145"/>
      <c r="IA40" s="145"/>
      <c r="IB40" s="145"/>
      <c r="IC40" s="145"/>
      <c r="ID40" s="145"/>
      <c r="IE40" s="145"/>
      <c r="IF40" s="145"/>
      <c r="IG40" s="145"/>
      <c r="IH40" s="145"/>
      <c r="II40" s="145"/>
      <c r="IJ40" s="145"/>
      <c r="IK40" s="145"/>
      <c r="IL40" s="145"/>
      <c r="IM40" s="145"/>
      <c r="IN40" s="145"/>
      <c r="IO40" s="145"/>
      <c r="IP40" s="145"/>
      <c r="IQ40" s="145"/>
      <c r="IR40" s="145"/>
      <c r="IS40" s="145"/>
      <c r="IT40" s="145"/>
      <c r="IU40" s="145"/>
      <c r="IV40" s="145"/>
    </row>
    <row r="41" spans="10:256" ht="30">
      <c r="J41" s="244"/>
      <c r="K41" s="244"/>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c r="BZ41" s="145"/>
      <c r="CA41" s="145"/>
      <c r="CB41" s="145"/>
      <c r="CC41" s="145"/>
      <c r="CD41" s="145"/>
      <c r="CE41" s="145"/>
      <c r="CF41" s="145"/>
      <c r="CG41" s="145"/>
      <c r="CH41" s="145"/>
      <c r="CI41" s="145"/>
      <c r="CJ41" s="145"/>
      <c r="CK41" s="145"/>
      <c r="CL41" s="145"/>
      <c r="CM41" s="145"/>
      <c r="CN41" s="145"/>
      <c r="CO41" s="145"/>
      <c r="CP41" s="145"/>
      <c r="CQ41" s="145"/>
      <c r="CR41" s="145"/>
      <c r="CS41" s="145"/>
      <c r="CT41" s="145"/>
      <c r="CU41" s="145"/>
      <c r="CV41" s="145"/>
      <c r="CW41" s="145"/>
      <c r="CX41" s="145"/>
      <c r="CY41" s="145"/>
      <c r="CZ41" s="145"/>
      <c r="DA41" s="145"/>
      <c r="DB41" s="145"/>
      <c r="DC41" s="145"/>
      <c r="DD41" s="145"/>
      <c r="DE41" s="145"/>
      <c r="DF41" s="145"/>
      <c r="DG41" s="145"/>
      <c r="DH41" s="145"/>
      <c r="DI41" s="145"/>
      <c r="DJ41" s="145"/>
      <c r="DK41" s="145"/>
      <c r="DL41" s="145"/>
      <c r="DM41" s="145"/>
      <c r="DN41" s="145"/>
      <c r="DO41" s="145"/>
      <c r="DP41" s="145"/>
      <c r="DQ41" s="145"/>
      <c r="DR41" s="145"/>
      <c r="DS41" s="145"/>
      <c r="DT41" s="145"/>
      <c r="DU41" s="145"/>
      <c r="DV41" s="145"/>
      <c r="DW41" s="145"/>
      <c r="DX41" s="145"/>
      <c r="DY41" s="145"/>
      <c r="DZ41" s="145"/>
      <c r="EA41" s="145"/>
      <c r="EB41" s="145"/>
      <c r="EC41" s="145"/>
      <c r="ED41" s="145"/>
      <c r="EE41" s="145"/>
      <c r="EF41" s="145"/>
      <c r="EG41" s="145"/>
      <c r="EH41" s="145"/>
      <c r="EI41" s="145"/>
      <c r="EJ41" s="145"/>
      <c r="EK41" s="145"/>
      <c r="EL41" s="145"/>
      <c r="EM41" s="145"/>
      <c r="EN41" s="145"/>
      <c r="EO41" s="145"/>
      <c r="EP41" s="145"/>
      <c r="EQ41" s="145"/>
      <c r="ER41" s="145"/>
      <c r="ES41" s="145"/>
      <c r="ET41" s="145"/>
      <c r="EU41" s="145"/>
      <c r="EV41" s="145"/>
      <c r="EW41" s="145"/>
      <c r="EX41" s="145"/>
      <c r="EY41" s="145"/>
      <c r="EZ41" s="145"/>
      <c r="FA41" s="145"/>
      <c r="FB41" s="145"/>
      <c r="FC41" s="145"/>
      <c r="FD41" s="145"/>
      <c r="FE41" s="145"/>
      <c r="FF41" s="145"/>
      <c r="FG41" s="145"/>
      <c r="FH41" s="145"/>
      <c r="FI41" s="145"/>
      <c r="FJ41" s="145"/>
      <c r="FK41" s="145"/>
      <c r="FL41" s="145"/>
      <c r="FM41" s="145"/>
      <c r="FN41" s="145"/>
      <c r="FO41" s="145"/>
      <c r="FP41" s="145"/>
      <c r="FQ41" s="145"/>
      <c r="FR41" s="145"/>
      <c r="FS41" s="145"/>
      <c r="FT41" s="145"/>
      <c r="FU41" s="145"/>
      <c r="FV41" s="145"/>
      <c r="FW41" s="145"/>
      <c r="FX41" s="145"/>
      <c r="FY41" s="145"/>
      <c r="FZ41" s="145"/>
      <c r="GA41" s="145"/>
      <c r="GB41" s="145"/>
      <c r="GC41" s="145"/>
      <c r="GD41" s="145"/>
      <c r="GE41" s="145"/>
      <c r="GF41" s="145"/>
      <c r="GG41" s="145"/>
      <c r="GH41" s="145"/>
      <c r="GI41" s="145"/>
      <c r="GJ41" s="145"/>
      <c r="GK41" s="145"/>
      <c r="GL41" s="145"/>
      <c r="GM41" s="145"/>
      <c r="GN41" s="145"/>
      <c r="GO41" s="145"/>
      <c r="GP41" s="145"/>
      <c r="GQ41" s="145"/>
      <c r="GR41" s="145"/>
      <c r="GS41" s="145"/>
      <c r="GT41" s="145"/>
      <c r="GU41" s="145"/>
      <c r="GV41" s="145"/>
      <c r="GW41" s="145"/>
      <c r="GX41" s="145"/>
      <c r="GY41" s="145"/>
      <c r="GZ41" s="145"/>
      <c r="HA41" s="145"/>
      <c r="HB41" s="145"/>
      <c r="HC41" s="145"/>
      <c r="HD41" s="145"/>
      <c r="HE41" s="145"/>
      <c r="HF41" s="145"/>
      <c r="HG41" s="145"/>
      <c r="HH41" s="145"/>
      <c r="HI41" s="145"/>
      <c r="HJ41" s="145"/>
      <c r="HK41" s="145"/>
      <c r="HL41" s="145"/>
      <c r="HM41" s="145"/>
      <c r="HN41" s="145"/>
      <c r="HO41" s="145"/>
      <c r="HP41" s="145"/>
      <c r="HQ41" s="145"/>
      <c r="HR41" s="145"/>
      <c r="HS41" s="145"/>
      <c r="HT41" s="145"/>
      <c r="HU41" s="145"/>
      <c r="HV41" s="145"/>
      <c r="HW41" s="145"/>
      <c r="HX41" s="145"/>
      <c r="HY41" s="145"/>
      <c r="HZ41" s="145"/>
      <c r="IA41" s="145"/>
      <c r="IB41" s="145"/>
      <c r="IC41" s="145"/>
      <c r="ID41" s="145"/>
      <c r="IE41" s="145"/>
      <c r="IF41" s="145"/>
      <c r="IG41" s="145"/>
      <c r="IH41" s="145"/>
      <c r="II41" s="145"/>
      <c r="IJ41" s="145"/>
      <c r="IK41" s="145"/>
      <c r="IL41" s="145"/>
      <c r="IM41" s="145"/>
      <c r="IN41" s="145"/>
      <c r="IO41" s="145"/>
      <c r="IP41" s="145"/>
      <c r="IQ41" s="145"/>
      <c r="IR41" s="145"/>
      <c r="IS41" s="145"/>
      <c r="IT41" s="145"/>
      <c r="IU41" s="145"/>
      <c r="IV41" s="145"/>
    </row>
    <row r="42" spans="10:21" ht="30">
      <c r="J42" s="244"/>
      <c r="K42" s="244"/>
      <c r="N42" s="245"/>
      <c r="O42" s="245"/>
      <c r="P42" s="245"/>
      <c r="Q42" s="245"/>
      <c r="R42" s="245"/>
      <c r="S42" s="245"/>
      <c r="T42" s="245"/>
      <c r="U42" s="245"/>
    </row>
    <row r="43" spans="10:21" ht="30">
      <c r="J43" s="244"/>
      <c r="K43" s="244"/>
      <c r="N43" s="245"/>
      <c r="O43" s="245"/>
      <c r="P43" s="245"/>
      <c r="Q43" s="245"/>
      <c r="R43" s="245"/>
      <c r="S43" s="245"/>
      <c r="T43" s="245"/>
      <c r="U43" s="245"/>
    </row>
    <row r="44" spans="10:21" ht="30">
      <c r="J44" s="244"/>
      <c r="K44" s="244"/>
      <c r="N44" s="245"/>
      <c r="O44" s="245"/>
      <c r="P44" s="245"/>
      <c r="Q44" s="245"/>
      <c r="R44" s="245"/>
      <c r="S44" s="245"/>
      <c r="T44" s="245"/>
      <c r="U44" s="245"/>
    </row>
    <row r="45" spans="10:21" ht="30">
      <c r="J45" s="244"/>
      <c r="K45" s="244"/>
      <c r="N45" s="245"/>
      <c r="O45" s="245"/>
      <c r="P45" s="245"/>
      <c r="Q45" s="245"/>
      <c r="R45" s="245"/>
      <c r="S45" s="245"/>
      <c r="T45" s="245"/>
      <c r="U45" s="245"/>
    </row>
    <row r="46" spans="10:21" ht="30">
      <c r="J46" s="244"/>
      <c r="K46" s="244"/>
      <c r="N46" s="245"/>
      <c r="O46" s="245"/>
      <c r="P46" s="245"/>
      <c r="Q46" s="245"/>
      <c r="R46" s="245"/>
      <c r="S46" s="245"/>
      <c r="T46" s="245"/>
      <c r="U46" s="245"/>
    </row>
    <row r="47" spans="10:21" ht="30">
      <c r="J47" s="244"/>
      <c r="K47" s="244"/>
      <c r="N47" s="245"/>
      <c r="O47" s="245"/>
      <c r="P47" s="245"/>
      <c r="Q47" s="245"/>
      <c r="R47" s="245"/>
      <c r="S47" s="245"/>
      <c r="T47" s="245"/>
      <c r="U47" s="245"/>
    </row>
    <row r="48" spans="10:21" ht="30">
      <c r="J48" s="244"/>
      <c r="K48" s="244"/>
      <c r="N48" s="245"/>
      <c r="O48" s="245"/>
      <c r="P48" s="245"/>
      <c r="Q48" s="245"/>
      <c r="R48" s="245"/>
      <c r="S48" s="245"/>
      <c r="T48" s="245"/>
      <c r="U48" s="245"/>
    </row>
    <row r="49" spans="10:21" ht="30">
      <c r="J49" s="244"/>
      <c r="K49" s="244"/>
      <c r="N49" s="245"/>
      <c r="O49" s="245"/>
      <c r="P49" s="245"/>
      <c r="Q49" s="245"/>
      <c r="R49" s="245"/>
      <c r="S49" s="245"/>
      <c r="T49" s="245"/>
      <c r="U49" s="245"/>
    </row>
    <row r="50" spans="10:21" ht="30">
      <c r="J50" s="244"/>
      <c r="K50" s="244"/>
      <c r="N50" s="245"/>
      <c r="O50" s="245"/>
      <c r="P50" s="245"/>
      <c r="Q50" s="245"/>
      <c r="R50" s="245"/>
      <c r="S50" s="245"/>
      <c r="T50" s="245"/>
      <c r="U50" s="245"/>
    </row>
    <row r="51" spans="10:21" ht="30">
      <c r="J51" s="244"/>
      <c r="K51" s="244"/>
      <c r="N51" s="245"/>
      <c r="O51" s="245"/>
      <c r="P51" s="245"/>
      <c r="Q51" s="245"/>
      <c r="R51" s="245"/>
      <c r="S51" s="245"/>
      <c r="T51" s="245"/>
      <c r="U51" s="245"/>
    </row>
    <row r="52" spans="10:21" ht="30">
      <c r="J52" s="244"/>
      <c r="K52" s="244"/>
      <c r="N52" s="245"/>
      <c r="O52" s="245"/>
      <c r="P52" s="245"/>
      <c r="Q52" s="245"/>
      <c r="R52" s="245"/>
      <c r="S52" s="245"/>
      <c r="T52" s="245"/>
      <c r="U52" s="245"/>
    </row>
    <row r="53" spans="10:21" ht="30">
      <c r="J53" s="244"/>
      <c r="K53" s="244"/>
      <c r="N53" s="245"/>
      <c r="O53" s="245"/>
      <c r="P53" s="245"/>
      <c r="Q53" s="245"/>
      <c r="R53" s="245"/>
      <c r="S53" s="245"/>
      <c r="T53" s="245"/>
      <c r="U53" s="245"/>
    </row>
    <row r="54" spans="10:21" ht="30">
      <c r="J54" s="244"/>
      <c r="K54" s="244"/>
      <c r="N54" s="245"/>
      <c r="O54" s="245"/>
      <c r="P54" s="245"/>
      <c r="Q54" s="245"/>
      <c r="R54" s="245"/>
      <c r="S54" s="245"/>
      <c r="T54" s="245"/>
      <c r="U54" s="245"/>
    </row>
    <row r="55" spans="10:21" ht="30">
      <c r="J55" s="244"/>
      <c r="K55" s="244"/>
      <c r="N55" s="245"/>
      <c r="O55" s="245"/>
      <c r="P55" s="245"/>
      <c r="Q55" s="245"/>
      <c r="R55" s="245"/>
      <c r="S55" s="245"/>
      <c r="T55" s="245"/>
      <c r="U55" s="245"/>
    </row>
    <row r="56" spans="10:21" ht="30">
      <c r="J56" s="244"/>
      <c r="K56" s="244"/>
      <c r="N56" s="245"/>
      <c r="O56" s="245"/>
      <c r="P56" s="245"/>
      <c r="Q56" s="245"/>
      <c r="R56" s="245"/>
      <c r="S56" s="245"/>
      <c r="T56" s="245"/>
      <c r="U56" s="245"/>
    </row>
    <row r="57" spans="10:21" ht="30">
      <c r="J57" s="244"/>
      <c r="K57" s="244"/>
      <c r="N57" s="245"/>
      <c r="O57" s="245"/>
      <c r="P57" s="245"/>
      <c r="Q57" s="245"/>
      <c r="R57" s="245"/>
      <c r="S57" s="245"/>
      <c r="T57" s="245"/>
      <c r="U57" s="245"/>
    </row>
    <row r="58" spans="10:21" ht="30">
      <c r="J58" s="244"/>
      <c r="K58" s="244"/>
      <c r="N58" s="245"/>
      <c r="O58" s="245"/>
      <c r="P58" s="245"/>
      <c r="Q58" s="245"/>
      <c r="R58" s="245"/>
      <c r="S58" s="245"/>
      <c r="T58" s="245"/>
      <c r="U58" s="245"/>
    </row>
    <row r="59" spans="10:21" ht="30">
      <c r="J59" s="244"/>
      <c r="K59" s="244"/>
      <c r="N59" s="245"/>
      <c r="O59" s="245"/>
      <c r="P59" s="245"/>
      <c r="Q59" s="245"/>
      <c r="R59" s="245"/>
      <c r="S59" s="245"/>
      <c r="T59" s="245"/>
      <c r="U59" s="245"/>
    </row>
    <row r="60" spans="10:21" ht="30">
      <c r="J60" s="244"/>
      <c r="K60" s="244"/>
      <c r="N60" s="245"/>
      <c r="O60" s="245"/>
      <c r="P60" s="245"/>
      <c r="Q60" s="245"/>
      <c r="R60" s="245"/>
      <c r="S60" s="245"/>
      <c r="T60" s="245"/>
      <c r="U60" s="245"/>
    </row>
    <row r="61" spans="10:21" ht="30">
      <c r="J61" s="244"/>
      <c r="K61" s="244"/>
      <c r="N61" s="245"/>
      <c r="O61" s="245"/>
      <c r="P61" s="245"/>
      <c r="Q61" s="245"/>
      <c r="R61" s="245"/>
      <c r="S61" s="245"/>
      <c r="T61" s="245"/>
      <c r="U61" s="245"/>
    </row>
    <row r="62" spans="10:21" ht="30">
      <c r="J62" s="244"/>
      <c r="K62" s="244"/>
      <c r="N62" s="245"/>
      <c r="O62" s="245"/>
      <c r="P62" s="245"/>
      <c r="Q62" s="245"/>
      <c r="R62" s="245"/>
      <c r="S62" s="245"/>
      <c r="T62" s="245"/>
      <c r="U62" s="245"/>
    </row>
    <row r="63" spans="10:21" ht="30">
      <c r="J63" s="244"/>
      <c r="K63" s="244"/>
      <c r="N63" s="245"/>
      <c r="O63" s="245"/>
      <c r="P63" s="245"/>
      <c r="Q63" s="245"/>
      <c r="R63" s="245"/>
      <c r="S63" s="245"/>
      <c r="T63" s="245"/>
      <c r="U63" s="245"/>
    </row>
    <row r="64" spans="10:21" ht="30">
      <c r="J64" s="244"/>
      <c r="K64" s="244"/>
      <c r="N64" s="245"/>
      <c r="O64" s="245"/>
      <c r="P64" s="245"/>
      <c r="Q64" s="245"/>
      <c r="R64" s="245"/>
      <c r="S64" s="245"/>
      <c r="T64" s="245"/>
      <c r="U64" s="245"/>
    </row>
    <row r="65" spans="10:21" ht="30">
      <c r="J65" s="244"/>
      <c r="K65" s="244"/>
      <c r="N65" s="245"/>
      <c r="O65" s="245"/>
      <c r="P65" s="245"/>
      <c r="Q65" s="245"/>
      <c r="R65" s="245"/>
      <c r="S65" s="245"/>
      <c r="T65" s="245"/>
      <c r="U65" s="245"/>
    </row>
    <row r="66" spans="10:21" ht="30">
      <c r="J66" s="244"/>
      <c r="K66" s="244"/>
      <c r="N66" s="245"/>
      <c r="O66" s="245"/>
      <c r="P66" s="245"/>
      <c r="Q66" s="245"/>
      <c r="R66" s="245"/>
      <c r="S66" s="245"/>
      <c r="T66" s="245"/>
      <c r="U66" s="245"/>
    </row>
    <row r="67" spans="10:21" ht="30">
      <c r="J67" s="244"/>
      <c r="K67" s="244"/>
      <c r="N67" s="245"/>
      <c r="O67" s="245"/>
      <c r="P67" s="245"/>
      <c r="Q67" s="245"/>
      <c r="R67" s="245"/>
      <c r="S67" s="245"/>
      <c r="T67" s="245"/>
      <c r="U67" s="245"/>
    </row>
    <row r="68" spans="10:21" ht="30">
      <c r="J68" s="244"/>
      <c r="K68" s="244"/>
      <c r="N68" s="245"/>
      <c r="O68" s="245"/>
      <c r="P68" s="245"/>
      <c r="Q68" s="245"/>
      <c r="R68" s="245"/>
      <c r="S68" s="245"/>
      <c r="T68" s="245"/>
      <c r="U68" s="245"/>
    </row>
    <row r="69" spans="10:21" ht="30">
      <c r="J69" s="244"/>
      <c r="K69" s="244"/>
      <c r="N69" s="245"/>
      <c r="O69" s="245"/>
      <c r="P69" s="245"/>
      <c r="Q69" s="245"/>
      <c r="R69" s="245"/>
      <c r="S69" s="245"/>
      <c r="T69" s="245"/>
      <c r="U69" s="245"/>
    </row>
    <row r="70" spans="10:21" ht="30">
      <c r="J70" s="244"/>
      <c r="K70" s="244"/>
      <c r="N70" s="245"/>
      <c r="O70" s="245"/>
      <c r="P70" s="245"/>
      <c r="Q70" s="245"/>
      <c r="R70" s="245"/>
      <c r="S70" s="245"/>
      <c r="T70" s="245"/>
      <c r="U70" s="245"/>
    </row>
    <row r="71" spans="10:21" ht="30">
      <c r="J71" s="244"/>
      <c r="K71" s="244"/>
      <c r="N71" s="245"/>
      <c r="O71" s="245"/>
      <c r="P71" s="245"/>
      <c r="Q71" s="245"/>
      <c r="R71" s="245"/>
      <c r="S71" s="245"/>
      <c r="T71" s="245"/>
      <c r="U71" s="245"/>
    </row>
    <row r="72" spans="10:21" ht="30">
      <c r="J72" s="244"/>
      <c r="K72" s="244"/>
      <c r="N72" s="245"/>
      <c r="O72" s="245"/>
      <c r="P72" s="245"/>
      <c r="Q72" s="245"/>
      <c r="R72" s="245"/>
      <c r="S72" s="245"/>
      <c r="T72" s="245"/>
      <c r="U72" s="245"/>
    </row>
    <row r="73" spans="10:21" ht="30">
      <c r="J73" s="244"/>
      <c r="K73" s="244"/>
      <c r="N73" s="245"/>
      <c r="O73" s="245"/>
      <c r="P73" s="245"/>
      <c r="Q73" s="245"/>
      <c r="R73" s="245"/>
      <c r="S73" s="245"/>
      <c r="T73" s="245"/>
      <c r="U73" s="245"/>
    </row>
    <row r="74" spans="10:21" ht="30">
      <c r="J74" s="244"/>
      <c r="K74" s="244"/>
      <c r="N74" s="245"/>
      <c r="O74" s="245"/>
      <c r="P74" s="245"/>
      <c r="Q74" s="245"/>
      <c r="R74" s="245"/>
      <c r="S74" s="245"/>
      <c r="T74" s="245"/>
      <c r="U74" s="245"/>
    </row>
    <row r="75" spans="10:21" ht="30">
      <c r="J75" s="244"/>
      <c r="K75" s="244"/>
      <c r="N75" s="245"/>
      <c r="O75" s="245"/>
      <c r="P75" s="245"/>
      <c r="Q75" s="245"/>
      <c r="R75" s="245"/>
      <c r="S75" s="245"/>
      <c r="T75" s="245"/>
      <c r="U75" s="245"/>
    </row>
    <row r="76" spans="10:21" ht="30">
      <c r="J76" s="244"/>
      <c r="K76" s="244"/>
      <c r="N76" s="245"/>
      <c r="O76" s="245"/>
      <c r="P76" s="245"/>
      <c r="Q76" s="245"/>
      <c r="R76" s="245"/>
      <c r="S76" s="245"/>
      <c r="T76" s="245"/>
      <c r="U76" s="245"/>
    </row>
    <row r="77" spans="10:21" ht="30">
      <c r="J77" s="244"/>
      <c r="K77" s="244"/>
      <c r="N77" s="245"/>
      <c r="O77" s="245"/>
      <c r="P77" s="245"/>
      <c r="Q77" s="245"/>
      <c r="R77" s="245"/>
      <c r="S77" s="245"/>
      <c r="T77" s="245"/>
      <c r="U77" s="245"/>
    </row>
    <row r="78" spans="10:21" ht="30">
      <c r="J78" s="244"/>
      <c r="K78" s="244"/>
      <c r="N78" s="245"/>
      <c r="O78" s="245"/>
      <c r="P78" s="245"/>
      <c r="Q78" s="245"/>
      <c r="R78" s="245"/>
      <c r="S78" s="245"/>
      <c r="T78" s="245"/>
      <c r="U78" s="245"/>
    </row>
    <row r="79" spans="10:21" ht="30">
      <c r="J79" s="244"/>
      <c r="K79" s="244"/>
      <c r="N79" s="245"/>
      <c r="O79" s="245"/>
      <c r="P79" s="245"/>
      <c r="Q79" s="245"/>
      <c r="R79" s="245"/>
      <c r="S79" s="245"/>
      <c r="T79" s="245"/>
      <c r="U79" s="245"/>
    </row>
    <row r="80" spans="10:21" ht="30">
      <c r="J80" s="244"/>
      <c r="K80" s="244"/>
      <c r="N80" s="245"/>
      <c r="O80" s="245"/>
      <c r="P80" s="245"/>
      <c r="Q80" s="245"/>
      <c r="R80" s="245"/>
      <c r="S80" s="245"/>
      <c r="T80" s="245"/>
      <c r="U80" s="245"/>
    </row>
    <row r="81" spans="10:21" ht="30">
      <c r="J81" s="244"/>
      <c r="K81" s="244"/>
      <c r="N81" s="245"/>
      <c r="O81" s="245"/>
      <c r="P81" s="245"/>
      <c r="Q81" s="245"/>
      <c r="R81" s="245"/>
      <c r="S81" s="245"/>
      <c r="T81" s="245"/>
      <c r="U81" s="245"/>
    </row>
    <row r="82" spans="10:21" ht="30">
      <c r="J82" s="244"/>
      <c r="K82" s="244"/>
      <c r="N82" s="245"/>
      <c r="O82" s="245"/>
      <c r="P82" s="245"/>
      <c r="Q82" s="245"/>
      <c r="R82" s="245"/>
      <c r="S82" s="245"/>
      <c r="T82" s="245"/>
      <c r="U82" s="245"/>
    </row>
    <row r="83" spans="10:21" ht="30">
      <c r="J83" s="244"/>
      <c r="K83" s="247"/>
      <c r="N83" s="245"/>
      <c r="O83" s="245"/>
      <c r="P83" s="245"/>
      <c r="Q83" s="245"/>
      <c r="R83" s="245"/>
      <c r="S83" s="245"/>
      <c r="T83" s="245"/>
      <c r="U83" s="245"/>
    </row>
    <row r="84" spans="10:21" ht="30">
      <c r="J84" s="244"/>
      <c r="K84" s="244"/>
      <c r="N84" s="245"/>
      <c r="O84" s="245"/>
      <c r="P84" s="245"/>
      <c r="Q84" s="245"/>
      <c r="R84" s="245"/>
      <c r="S84" s="245"/>
      <c r="T84" s="245"/>
      <c r="U84" s="245"/>
    </row>
    <row r="85" spans="10:21" ht="30">
      <c r="J85" s="244"/>
      <c r="K85" s="244"/>
      <c r="N85" s="245"/>
      <c r="O85" s="245"/>
      <c r="P85" s="245"/>
      <c r="Q85" s="245"/>
      <c r="R85" s="245"/>
      <c r="S85" s="245"/>
      <c r="T85" s="245"/>
      <c r="U85" s="245"/>
    </row>
    <row r="86" spans="10:21" ht="30">
      <c r="J86" s="244"/>
      <c r="K86" s="244"/>
      <c r="N86" s="245"/>
      <c r="O86" s="245"/>
      <c r="P86" s="245"/>
      <c r="Q86" s="245"/>
      <c r="R86" s="245"/>
      <c r="S86" s="245"/>
      <c r="T86" s="245"/>
      <c r="U86" s="245"/>
    </row>
    <row r="87" spans="10:21" ht="30">
      <c r="J87" s="244"/>
      <c r="K87" s="244"/>
      <c r="N87" s="245"/>
      <c r="O87" s="245"/>
      <c r="P87" s="245"/>
      <c r="Q87" s="245"/>
      <c r="R87" s="245"/>
      <c r="S87" s="245"/>
      <c r="T87" s="245"/>
      <c r="U87" s="245"/>
    </row>
    <row r="88" spans="10:21" ht="30">
      <c r="J88" s="244"/>
      <c r="K88" s="244"/>
      <c r="N88" s="245"/>
      <c r="O88" s="245"/>
      <c r="P88" s="245"/>
      <c r="Q88" s="245"/>
      <c r="R88" s="245"/>
      <c r="S88" s="245"/>
      <c r="T88" s="245"/>
      <c r="U88" s="245"/>
    </row>
    <row r="89" spans="10:21" ht="30">
      <c r="J89" s="244"/>
      <c r="K89" s="244"/>
      <c r="N89" s="245"/>
      <c r="O89" s="245"/>
      <c r="P89" s="245"/>
      <c r="Q89" s="245"/>
      <c r="R89" s="245"/>
      <c r="S89" s="245"/>
      <c r="T89" s="245"/>
      <c r="U89" s="245"/>
    </row>
    <row r="90" spans="10:21" ht="30">
      <c r="J90" s="244"/>
      <c r="K90" s="244"/>
      <c r="N90" s="245"/>
      <c r="O90" s="245"/>
      <c r="P90" s="245"/>
      <c r="Q90" s="245"/>
      <c r="R90" s="245"/>
      <c r="S90" s="245"/>
      <c r="T90" s="245"/>
      <c r="U90" s="245"/>
    </row>
    <row r="91" spans="10:21" ht="30">
      <c r="J91" s="244"/>
      <c r="K91" s="244"/>
      <c r="N91" s="245"/>
      <c r="O91" s="245"/>
      <c r="P91" s="245"/>
      <c r="Q91" s="245"/>
      <c r="R91" s="245"/>
      <c r="S91" s="245"/>
      <c r="T91" s="245"/>
      <c r="U91" s="245"/>
    </row>
    <row r="92" spans="10:21" ht="30">
      <c r="J92" s="244"/>
      <c r="K92" s="244"/>
      <c r="N92" s="245"/>
      <c r="O92" s="245"/>
      <c r="P92" s="245"/>
      <c r="Q92" s="245"/>
      <c r="R92" s="245"/>
      <c r="S92" s="245"/>
      <c r="T92" s="245"/>
      <c r="U92" s="245"/>
    </row>
    <row r="93" spans="10:21" ht="30">
      <c r="J93" s="244"/>
      <c r="K93" s="244"/>
      <c r="N93" s="245"/>
      <c r="O93" s="245"/>
      <c r="P93" s="245"/>
      <c r="Q93" s="245"/>
      <c r="R93" s="245"/>
      <c r="S93" s="245"/>
      <c r="T93" s="245"/>
      <c r="U93" s="245"/>
    </row>
    <row r="94" spans="10:21" ht="30">
      <c r="J94" s="244"/>
      <c r="K94" s="244"/>
      <c r="N94" s="245"/>
      <c r="O94" s="245"/>
      <c r="P94" s="245"/>
      <c r="Q94" s="245"/>
      <c r="R94" s="245"/>
      <c r="S94" s="245"/>
      <c r="T94" s="245"/>
      <c r="U94" s="245"/>
    </row>
    <row r="95" spans="10:21" ht="30">
      <c r="J95" s="244"/>
      <c r="K95" s="244"/>
      <c r="N95" s="245"/>
      <c r="O95" s="245"/>
      <c r="P95" s="245"/>
      <c r="Q95" s="245"/>
      <c r="R95" s="245"/>
      <c r="S95" s="245"/>
      <c r="T95" s="245"/>
      <c r="U95" s="245"/>
    </row>
    <row r="96" spans="10:21" ht="30">
      <c r="J96" s="244"/>
      <c r="K96" s="244"/>
      <c r="N96" s="245"/>
      <c r="O96" s="245"/>
      <c r="P96" s="245"/>
      <c r="Q96" s="245"/>
      <c r="R96" s="245"/>
      <c r="S96" s="245"/>
      <c r="T96" s="245"/>
      <c r="U96" s="245"/>
    </row>
    <row r="97" spans="10:21" ht="30">
      <c r="J97" s="244"/>
      <c r="K97" s="244"/>
      <c r="N97" s="245"/>
      <c r="O97" s="245"/>
      <c r="P97" s="245"/>
      <c r="Q97" s="245"/>
      <c r="R97" s="245"/>
      <c r="S97" s="245"/>
      <c r="T97" s="245"/>
      <c r="U97" s="245"/>
    </row>
    <row r="98" spans="10:21" ht="30">
      <c r="J98" s="244"/>
      <c r="K98" s="244"/>
      <c r="N98" s="245"/>
      <c r="O98" s="245"/>
      <c r="P98" s="245"/>
      <c r="Q98" s="245"/>
      <c r="R98" s="245"/>
      <c r="S98" s="245"/>
      <c r="T98" s="245"/>
      <c r="U98" s="245"/>
    </row>
    <row r="99" spans="10:21" ht="30">
      <c r="J99" s="244"/>
      <c r="K99" s="244"/>
      <c r="N99" s="245"/>
      <c r="O99" s="245"/>
      <c r="P99" s="245"/>
      <c r="Q99" s="245"/>
      <c r="R99" s="245"/>
      <c r="S99" s="245"/>
      <c r="T99" s="245"/>
      <c r="U99" s="245"/>
    </row>
    <row r="100" spans="10:21" ht="30">
      <c r="J100" s="244"/>
      <c r="K100" s="244"/>
      <c r="N100" s="245"/>
      <c r="O100" s="245"/>
      <c r="P100" s="245"/>
      <c r="Q100" s="245"/>
      <c r="R100" s="245"/>
      <c r="S100" s="245"/>
      <c r="T100" s="245"/>
      <c r="U100" s="245"/>
    </row>
    <row r="101" spans="10:21" ht="30">
      <c r="J101" s="244"/>
      <c r="K101" s="244"/>
      <c r="N101" s="245"/>
      <c r="O101" s="245"/>
      <c r="P101" s="245"/>
      <c r="Q101" s="245"/>
      <c r="R101" s="245"/>
      <c r="S101" s="245"/>
      <c r="T101" s="245"/>
      <c r="U101" s="245"/>
    </row>
    <row r="102" spans="10:21" ht="30">
      <c r="J102" s="244"/>
      <c r="K102" s="244"/>
      <c r="N102" s="245"/>
      <c r="O102" s="245"/>
      <c r="P102" s="245"/>
      <c r="Q102" s="245"/>
      <c r="R102" s="245"/>
      <c r="S102" s="245"/>
      <c r="T102" s="245"/>
      <c r="U102" s="245"/>
    </row>
    <row r="103" spans="10:21" ht="30">
      <c r="J103" s="244"/>
      <c r="K103" s="244"/>
      <c r="N103" s="245"/>
      <c r="O103" s="245"/>
      <c r="P103" s="245"/>
      <c r="Q103" s="245"/>
      <c r="R103" s="245"/>
      <c r="S103" s="245"/>
      <c r="T103" s="245"/>
      <c r="U103" s="245"/>
    </row>
    <row r="104" spans="10:21" ht="30">
      <c r="J104" s="244"/>
      <c r="K104" s="244"/>
      <c r="N104" s="245"/>
      <c r="O104" s="245"/>
      <c r="P104" s="245"/>
      <c r="Q104" s="245"/>
      <c r="R104" s="245"/>
      <c r="S104" s="245"/>
      <c r="T104" s="245"/>
      <c r="U104" s="245"/>
    </row>
    <row r="105" spans="10:21" ht="30">
      <c r="J105" s="244"/>
      <c r="K105" s="244"/>
      <c r="N105" s="245"/>
      <c r="O105" s="245"/>
      <c r="P105" s="245"/>
      <c r="Q105" s="245"/>
      <c r="R105" s="245"/>
      <c r="S105" s="245"/>
      <c r="T105" s="245"/>
      <c r="U105" s="245"/>
    </row>
    <row r="106" spans="10:21" ht="30">
      <c r="J106" s="244"/>
      <c r="K106" s="244"/>
      <c r="N106" s="245"/>
      <c r="O106" s="245"/>
      <c r="P106" s="245"/>
      <c r="Q106" s="245"/>
      <c r="R106" s="245"/>
      <c r="S106" s="245"/>
      <c r="T106" s="245"/>
      <c r="U106" s="245"/>
    </row>
    <row r="107" spans="10:21" ht="30">
      <c r="J107" s="244"/>
      <c r="K107" s="244"/>
      <c r="N107" s="245"/>
      <c r="O107" s="245"/>
      <c r="P107" s="245"/>
      <c r="Q107" s="245"/>
      <c r="R107" s="245"/>
      <c r="S107" s="245"/>
      <c r="T107" s="245"/>
      <c r="U107" s="245"/>
    </row>
    <row r="108" spans="10:21" ht="30">
      <c r="J108" s="244"/>
      <c r="K108" s="244"/>
      <c r="N108" s="245"/>
      <c r="O108" s="245"/>
      <c r="P108" s="245"/>
      <c r="Q108" s="245"/>
      <c r="R108" s="245"/>
      <c r="S108" s="245"/>
      <c r="T108" s="245"/>
      <c r="U108" s="245"/>
    </row>
    <row r="109" spans="10:21" ht="30">
      <c r="J109" s="244"/>
      <c r="K109" s="244"/>
      <c r="N109" s="245"/>
      <c r="O109" s="245"/>
      <c r="P109" s="245"/>
      <c r="Q109" s="245"/>
      <c r="R109" s="245"/>
      <c r="S109" s="245"/>
      <c r="T109" s="245"/>
      <c r="U109" s="245"/>
    </row>
    <row r="110" spans="10:21" ht="30">
      <c r="J110" s="244"/>
      <c r="K110" s="244"/>
      <c r="N110" s="245"/>
      <c r="O110" s="245"/>
      <c r="P110" s="245"/>
      <c r="Q110" s="245"/>
      <c r="R110" s="245"/>
      <c r="S110" s="245"/>
      <c r="T110" s="245"/>
      <c r="U110" s="245"/>
    </row>
    <row r="111" spans="10:21" ht="30">
      <c r="J111" s="244"/>
      <c r="K111" s="244"/>
      <c r="N111" s="245"/>
      <c r="O111" s="245"/>
      <c r="P111" s="245"/>
      <c r="Q111" s="245"/>
      <c r="R111" s="245"/>
      <c r="S111" s="245"/>
      <c r="T111" s="245"/>
      <c r="U111" s="245"/>
    </row>
    <row r="112" spans="10:21" ht="30">
      <c r="J112" s="244"/>
      <c r="K112" s="244"/>
      <c r="N112" s="245"/>
      <c r="O112" s="245"/>
      <c r="P112" s="245"/>
      <c r="Q112" s="245"/>
      <c r="R112" s="245"/>
      <c r="S112" s="245"/>
      <c r="T112" s="245"/>
      <c r="U112" s="245"/>
    </row>
    <row r="113" spans="10:21" ht="30">
      <c r="J113" s="244"/>
      <c r="K113" s="244"/>
      <c r="N113" s="245"/>
      <c r="O113" s="245"/>
      <c r="P113" s="245"/>
      <c r="Q113" s="245"/>
      <c r="R113" s="245"/>
      <c r="S113" s="245"/>
      <c r="T113" s="245"/>
      <c r="U113" s="245"/>
    </row>
    <row r="114" spans="10:21" ht="30">
      <c r="J114" s="244"/>
      <c r="K114" s="244"/>
      <c r="N114" s="245"/>
      <c r="O114" s="245"/>
      <c r="P114" s="245"/>
      <c r="Q114" s="245"/>
      <c r="R114" s="245"/>
      <c r="S114" s="245"/>
      <c r="T114" s="245"/>
      <c r="U114" s="245"/>
    </row>
    <row r="115" spans="10:21" ht="30">
      <c r="J115" s="244"/>
      <c r="K115" s="244"/>
      <c r="N115" s="245"/>
      <c r="O115" s="245"/>
      <c r="P115" s="245"/>
      <c r="Q115" s="245"/>
      <c r="R115" s="245"/>
      <c r="S115" s="245"/>
      <c r="T115" s="245"/>
      <c r="U115" s="245"/>
    </row>
    <row r="116" spans="10:21" ht="30">
      <c r="J116" s="244"/>
      <c r="K116" s="244"/>
      <c r="N116" s="245"/>
      <c r="O116" s="245"/>
      <c r="P116" s="245"/>
      <c r="Q116" s="245"/>
      <c r="R116" s="245"/>
      <c r="S116" s="245"/>
      <c r="T116" s="245"/>
      <c r="U116" s="245"/>
    </row>
    <row r="117" spans="10:21" ht="30">
      <c r="J117" s="244"/>
      <c r="K117" s="244"/>
      <c r="N117" s="245"/>
      <c r="O117" s="245"/>
      <c r="P117" s="245"/>
      <c r="Q117" s="245"/>
      <c r="R117" s="245"/>
      <c r="S117" s="245"/>
      <c r="T117" s="245"/>
      <c r="U117" s="245"/>
    </row>
    <row r="118" spans="10:21" ht="30">
      <c r="J118" s="244"/>
      <c r="K118" s="244"/>
      <c r="N118" s="245"/>
      <c r="O118" s="245"/>
      <c r="P118" s="245"/>
      <c r="Q118" s="245"/>
      <c r="R118" s="245"/>
      <c r="S118" s="245"/>
      <c r="T118" s="245"/>
      <c r="U118" s="245"/>
    </row>
    <row r="119" spans="10:21" ht="30">
      <c r="J119" s="244"/>
      <c r="K119" s="244"/>
      <c r="N119" s="245"/>
      <c r="O119" s="245"/>
      <c r="P119" s="245"/>
      <c r="Q119" s="245"/>
      <c r="R119" s="245"/>
      <c r="S119" s="245"/>
      <c r="T119" s="245"/>
      <c r="U119" s="245"/>
    </row>
    <row r="120" spans="10:21" ht="30">
      <c r="J120" s="244"/>
      <c r="K120" s="244"/>
      <c r="N120" s="245"/>
      <c r="O120" s="245"/>
      <c r="P120" s="245"/>
      <c r="Q120" s="245"/>
      <c r="R120" s="245"/>
      <c r="S120" s="245"/>
      <c r="T120" s="245"/>
      <c r="U120" s="245"/>
    </row>
    <row r="121" spans="10:21" ht="30">
      <c r="J121" s="244"/>
      <c r="K121" s="244"/>
      <c r="N121" s="245"/>
      <c r="O121" s="245"/>
      <c r="P121" s="245"/>
      <c r="Q121" s="245"/>
      <c r="R121" s="245"/>
      <c r="S121" s="245"/>
      <c r="T121" s="245"/>
      <c r="U121" s="245"/>
    </row>
    <row r="122" spans="10:21" ht="30">
      <c r="J122" s="244"/>
      <c r="K122" s="244"/>
      <c r="N122" s="245"/>
      <c r="O122" s="245"/>
      <c r="P122" s="245"/>
      <c r="Q122" s="245"/>
      <c r="R122" s="245"/>
      <c r="S122" s="245"/>
      <c r="T122" s="245"/>
      <c r="U122" s="245"/>
    </row>
    <row r="123" spans="10:21" ht="30">
      <c r="J123" s="244"/>
      <c r="K123" s="244"/>
      <c r="N123" s="245"/>
      <c r="O123" s="245"/>
      <c r="P123" s="245"/>
      <c r="Q123" s="245"/>
      <c r="R123" s="245"/>
      <c r="S123" s="245"/>
      <c r="T123" s="245"/>
      <c r="U123" s="245"/>
    </row>
    <row r="124" spans="10:21" ht="30">
      <c r="J124" s="244"/>
      <c r="K124" s="244"/>
      <c r="N124" s="245"/>
      <c r="O124" s="245"/>
      <c r="P124" s="245"/>
      <c r="Q124" s="245"/>
      <c r="R124" s="245"/>
      <c r="S124" s="245"/>
      <c r="T124" s="245"/>
      <c r="U124" s="245"/>
    </row>
    <row r="125" spans="10:21" ht="30">
      <c r="J125" s="244"/>
      <c r="K125" s="244"/>
      <c r="N125" s="245"/>
      <c r="O125" s="245"/>
      <c r="P125" s="245"/>
      <c r="Q125" s="245"/>
      <c r="R125" s="245"/>
      <c r="S125" s="245"/>
      <c r="T125" s="245"/>
      <c r="U125" s="245"/>
    </row>
    <row r="126" spans="10:21" ht="30">
      <c r="J126" s="244"/>
      <c r="K126" s="244"/>
      <c r="N126" s="245"/>
      <c r="O126" s="245"/>
      <c r="P126" s="245"/>
      <c r="Q126" s="245"/>
      <c r="R126" s="245"/>
      <c r="S126" s="245"/>
      <c r="T126" s="245"/>
      <c r="U126" s="245"/>
    </row>
    <row r="127" spans="10:21" ht="30">
      <c r="J127" s="244"/>
      <c r="K127" s="244"/>
      <c r="N127" s="245"/>
      <c r="O127" s="245"/>
      <c r="P127" s="245"/>
      <c r="Q127" s="245"/>
      <c r="R127" s="245"/>
      <c r="S127" s="245"/>
      <c r="T127" s="245"/>
      <c r="U127" s="245"/>
    </row>
    <row r="128" spans="10:21" ht="30">
      <c r="J128" s="244"/>
      <c r="K128" s="244"/>
      <c r="N128" s="245"/>
      <c r="O128" s="245"/>
      <c r="P128" s="245"/>
      <c r="Q128" s="245"/>
      <c r="R128" s="245"/>
      <c r="S128" s="245"/>
      <c r="T128" s="245"/>
      <c r="U128" s="245"/>
    </row>
    <row r="129" spans="10:21" ht="30">
      <c r="J129" s="244"/>
      <c r="K129" s="244"/>
      <c r="N129" s="245"/>
      <c r="O129" s="245"/>
      <c r="P129" s="245"/>
      <c r="Q129" s="245"/>
      <c r="R129" s="245"/>
      <c r="S129" s="245"/>
      <c r="T129" s="245"/>
      <c r="U129" s="245"/>
    </row>
    <row r="130" spans="10:21" ht="30">
      <c r="J130" s="244"/>
      <c r="K130" s="244"/>
      <c r="N130" s="245"/>
      <c r="O130" s="245"/>
      <c r="P130" s="245"/>
      <c r="Q130" s="245"/>
      <c r="R130" s="245"/>
      <c r="S130" s="245"/>
      <c r="T130" s="245"/>
      <c r="U130" s="245"/>
    </row>
    <row r="131" spans="10:21" ht="30">
      <c r="J131" s="244"/>
      <c r="K131" s="244"/>
      <c r="N131" s="245"/>
      <c r="O131" s="245"/>
      <c r="P131" s="245"/>
      <c r="Q131" s="245"/>
      <c r="R131" s="245"/>
      <c r="S131" s="245"/>
      <c r="T131" s="245"/>
      <c r="U131" s="245"/>
    </row>
    <row r="132" spans="10:21" ht="30">
      <c r="J132" s="244"/>
      <c r="K132" s="244"/>
      <c r="N132" s="245"/>
      <c r="O132" s="245"/>
      <c r="P132" s="245"/>
      <c r="Q132" s="245"/>
      <c r="R132" s="245"/>
      <c r="S132" s="245"/>
      <c r="T132" s="245"/>
      <c r="U132" s="245"/>
    </row>
    <row r="133" spans="10:21" ht="30">
      <c r="J133" s="244"/>
      <c r="K133" s="244"/>
      <c r="N133" s="245"/>
      <c r="O133" s="245"/>
      <c r="P133" s="245"/>
      <c r="Q133" s="245"/>
      <c r="R133" s="245"/>
      <c r="S133" s="245"/>
      <c r="T133" s="245"/>
      <c r="U133" s="245"/>
    </row>
    <row r="134" spans="10:21" ht="30">
      <c r="J134" s="244"/>
      <c r="K134" s="244"/>
      <c r="N134" s="245"/>
      <c r="O134" s="245"/>
      <c r="P134" s="245"/>
      <c r="Q134" s="245"/>
      <c r="R134" s="245"/>
      <c r="S134" s="245"/>
      <c r="T134" s="245"/>
      <c r="U134" s="245"/>
    </row>
    <row r="135" spans="10:21" ht="30">
      <c r="J135" s="244"/>
      <c r="K135" s="244"/>
      <c r="N135" s="245"/>
      <c r="O135" s="245"/>
      <c r="P135" s="245"/>
      <c r="Q135" s="245"/>
      <c r="R135" s="245"/>
      <c r="S135" s="245"/>
      <c r="T135" s="245"/>
      <c r="U135" s="245"/>
    </row>
    <row r="136" spans="10:21" ht="30">
      <c r="J136" s="244"/>
      <c r="K136" s="244"/>
      <c r="N136" s="245"/>
      <c r="O136" s="245"/>
      <c r="P136" s="245"/>
      <c r="Q136" s="245"/>
      <c r="R136" s="245"/>
      <c r="S136" s="245"/>
      <c r="T136" s="245"/>
      <c r="U136" s="245"/>
    </row>
    <row r="137" spans="10:21" ht="30">
      <c r="J137" s="244"/>
      <c r="K137" s="244"/>
      <c r="N137" s="245"/>
      <c r="O137" s="245"/>
      <c r="P137" s="245"/>
      <c r="Q137" s="245"/>
      <c r="R137" s="245"/>
      <c r="S137" s="245"/>
      <c r="T137" s="245"/>
      <c r="U137" s="245"/>
    </row>
    <row r="138" spans="10:21" ht="30">
      <c r="J138" s="244"/>
      <c r="K138" s="244"/>
      <c r="N138" s="245"/>
      <c r="O138" s="245"/>
      <c r="P138" s="245"/>
      <c r="Q138" s="245"/>
      <c r="R138" s="245"/>
      <c r="S138" s="245"/>
      <c r="T138" s="245"/>
      <c r="U138" s="245"/>
    </row>
    <row r="139" spans="10:21" ht="30">
      <c r="J139" s="244"/>
      <c r="K139" s="244"/>
      <c r="N139" s="245"/>
      <c r="O139" s="245"/>
      <c r="P139" s="245"/>
      <c r="Q139" s="245"/>
      <c r="R139" s="245"/>
      <c r="S139" s="245"/>
      <c r="T139" s="245"/>
      <c r="U139" s="245"/>
    </row>
    <row r="140" spans="10:21" ht="30">
      <c r="J140" s="244"/>
      <c r="K140" s="244"/>
      <c r="N140" s="245"/>
      <c r="O140" s="245"/>
      <c r="P140" s="245"/>
      <c r="Q140" s="245"/>
      <c r="R140" s="245"/>
      <c r="S140" s="245"/>
      <c r="T140" s="245"/>
      <c r="U140" s="245"/>
    </row>
    <row r="141" spans="10:21" ht="30">
      <c r="J141" s="244"/>
      <c r="K141" s="244"/>
      <c r="N141" s="245"/>
      <c r="O141" s="245"/>
      <c r="P141" s="245"/>
      <c r="Q141" s="245"/>
      <c r="R141" s="245"/>
      <c r="S141" s="245"/>
      <c r="T141" s="245"/>
      <c r="U141" s="245"/>
    </row>
    <row r="142" spans="10:21" ht="30">
      <c r="J142" s="244"/>
      <c r="K142" s="244"/>
      <c r="N142" s="245"/>
      <c r="O142" s="245"/>
      <c r="P142" s="245"/>
      <c r="Q142" s="245"/>
      <c r="R142" s="245"/>
      <c r="S142" s="245"/>
      <c r="T142" s="245"/>
      <c r="U142" s="245"/>
    </row>
    <row r="143" spans="10:21" ht="30">
      <c r="J143" s="244"/>
      <c r="K143" s="244"/>
      <c r="N143" s="245"/>
      <c r="O143" s="245"/>
      <c r="P143" s="245"/>
      <c r="Q143" s="245"/>
      <c r="R143" s="245"/>
      <c r="S143" s="245"/>
      <c r="T143" s="245"/>
      <c r="U143" s="245"/>
    </row>
    <row r="144" spans="10:21" ht="30">
      <c r="J144" s="244"/>
      <c r="K144" s="244"/>
      <c r="N144" s="245"/>
      <c r="O144" s="245"/>
      <c r="P144" s="245"/>
      <c r="Q144" s="245"/>
      <c r="R144" s="245"/>
      <c r="S144" s="245"/>
      <c r="T144" s="245"/>
      <c r="U144" s="245"/>
    </row>
    <row r="145" spans="10:21" ht="30">
      <c r="J145" s="244"/>
      <c r="K145" s="244"/>
      <c r="N145" s="245"/>
      <c r="O145" s="245"/>
      <c r="P145" s="245"/>
      <c r="Q145" s="245"/>
      <c r="R145" s="245"/>
      <c r="S145" s="245"/>
      <c r="T145" s="245"/>
      <c r="U145" s="245"/>
    </row>
    <row r="146" spans="10:21" ht="30">
      <c r="J146" s="244"/>
      <c r="K146" s="244"/>
      <c r="N146" s="245"/>
      <c r="O146" s="245"/>
      <c r="P146" s="245"/>
      <c r="Q146" s="245"/>
      <c r="R146" s="245"/>
      <c r="S146" s="245"/>
      <c r="T146" s="245"/>
      <c r="U146" s="245"/>
    </row>
    <row r="147" spans="10:21" ht="30">
      <c r="J147" s="244"/>
      <c r="K147" s="244"/>
      <c r="N147" s="245"/>
      <c r="O147" s="245"/>
      <c r="P147" s="245"/>
      <c r="Q147" s="245"/>
      <c r="R147" s="245"/>
      <c r="S147" s="245"/>
      <c r="T147" s="245"/>
      <c r="U147" s="245"/>
    </row>
    <row r="148" spans="10:21" ht="30">
      <c r="J148" s="244"/>
      <c r="K148" s="244"/>
      <c r="N148" s="245"/>
      <c r="O148" s="245"/>
      <c r="P148" s="245"/>
      <c r="Q148" s="245"/>
      <c r="R148" s="245"/>
      <c r="S148" s="245"/>
      <c r="T148" s="245"/>
      <c r="U148" s="245"/>
    </row>
    <row r="149" spans="10:21" ht="30">
      <c r="J149" s="244"/>
      <c r="K149" s="244"/>
      <c r="N149" s="245"/>
      <c r="O149" s="245"/>
      <c r="P149" s="245"/>
      <c r="Q149" s="245"/>
      <c r="R149" s="245"/>
      <c r="S149" s="245"/>
      <c r="T149" s="245"/>
      <c r="U149" s="245"/>
    </row>
    <row r="150" spans="10:21" ht="30">
      <c r="J150" s="244"/>
      <c r="K150" s="244"/>
      <c r="N150" s="245"/>
      <c r="O150" s="245"/>
      <c r="P150" s="245"/>
      <c r="Q150" s="245"/>
      <c r="R150" s="245"/>
      <c r="S150" s="245"/>
      <c r="T150" s="245"/>
      <c r="U150" s="245"/>
    </row>
    <row r="151" spans="10:21" ht="30">
      <c r="J151" s="244"/>
      <c r="K151" s="244"/>
      <c r="N151" s="245"/>
      <c r="O151" s="245"/>
      <c r="P151" s="245"/>
      <c r="Q151" s="245"/>
      <c r="R151" s="245"/>
      <c r="S151" s="245"/>
      <c r="T151" s="245"/>
      <c r="U151" s="245"/>
    </row>
    <row r="152" spans="10:21" ht="30">
      <c r="J152" s="244"/>
      <c r="K152" s="244"/>
      <c r="N152" s="245"/>
      <c r="O152" s="245"/>
      <c r="P152" s="245"/>
      <c r="Q152" s="245"/>
      <c r="R152" s="245"/>
      <c r="S152" s="245"/>
      <c r="T152" s="245"/>
      <c r="U152" s="245"/>
    </row>
    <row r="153" spans="10:21" ht="30">
      <c r="J153" s="244"/>
      <c r="K153" s="244"/>
      <c r="N153" s="245"/>
      <c r="O153" s="245"/>
      <c r="P153" s="245"/>
      <c r="Q153" s="245"/>
      <c r="R153" s="245"/>
      <c r="S153" s="245"/>
      <c r="T153" s="245"/>
      <c r="U153" s="245"/>
    </row>
    <row r="154" spans="10:21" ht="30">
      <c r="J154" s="244"/>
      <c r="K154" s="244"/>
      <c r="N154" s="245"/>
      <c r="O154" s="245"/>
      <c r="P154" s="245"/>
      <c r="Q154" s="245"/>
      <c r="R154" s="245"/>
      <c r="S154" s="245"/>
      <c r="T154" s="245"/>
      <c r="U154" s="245"/>
    </row>
    <row r="155" spans="10:21" ht="30">
      <c r="J155" s="244"/>
      <c r="K155" s="244"/>
      <c r="N155" s="245"/>
      <c r="O155" s="245"/>
      <c r="P155" s="245"/>
      <c r="Q155" s="245"/>
      <c r="R155" s="245"/>
      <c r="S155" s="245"/>
      <c r="T155" s="245"/>
      <c r="U155" s="245"/>
    </row>
    <row r="156" spans="10:21" ht="30">
      <c r="J156" s="244"/>
      <c r="K156" s="244"/>
      <c r="N156" s="245"/>
      <c r="O156" s="245"/>
      <c r="P156" s="245"/>
      <c r="Q156" s="245"/>
      <c r="R156" s="245"/>
      <c r="S156" s="245"/>
      <c r="T156" s="245"/>
      <c r="U156" s="245"/>
    </row>
    <row r="157" spans="10:21" ht="30">
      <c r="J157" s="244"/>
      <c r="K157" s="244"/>
      <c r="N157" s="245"/>
      <c r="O157" s="245"/>
      <c r="P157" s="245"/>
      <c r="Q157" s="245"/>
      <c r="R157" s="245"/>
      <c r="S157" s="245"/>
      <c r="T157" s="245"/>
      <c r="U157" s="245"/>
    </row>
    <row r="158" spans="10:21" ht="30">
      <c r="J158" s="244"/>
      <c r="K158" s="244"/>
      <c r="N158" s="245"/>
      <c r="O158" s="245"/>
      <c r="P158" s="245"/>
      <c r="Q158" s="245"/>
      <c r="R158" s="245"/>
      <c r="S158" s="245"/>
      <c r="T158" s="245"/>
      <c r="U158" s="245"/>
    </row>
    <row r="159" spans="10:21" ht="30">
      <c r="J159" s="244"/>
      <c r="K159" s="244"/>
      <c r="N159" s="245"/>
      <c r="O159" s="245"/>
      <c r="P159" s="245"/>
      <c r="Q159" s="245"/>
      <c r="R159" s="245"/>
      <c r="S159" s="245"/>
      <c r="T159" s="245"/>
      <c r="U159" s="245"/>
    </row>
    <row r="160" spans="10:21" ht="30">
      <c r="J160" s="244"/>
      <c r="K160" s="244"/>
      <c r="N160" s="245"/>
      <c r="O160" s="245"/>
      <c r="P160" s="245"/>
      <c r="Q160" s="245"/>
      <c r="R160" s="245"/>
      <c r="S160" s="245"/>
      <c r="T160" s="245"/>
      <c r="U160" s="245"/>
    </row>
    <row r="161" spans="10:21" ht="30">
      <c r="J161" s="244"/>
      <c r="K161" s="244"/>
      <c r="N161" s="245"/>
      <c r="O161" s="245"/>
      <c r="P161" s="245"/>
      <c r="Q161" s="245"/>
      <c r="R161" s="245"/>
      <c r="S161" s="245"/>
      <c r="T161" s="245"/>
      <c r="U161" s="245"/>
    </row>
    <row r="162" spans="10:21" ht="30">
      <c r="J162" s="244"/>
      <c r="K162" s="244"/>
      <c r="N162" s="245"/>
      <c r="O162" s="245"/>
      <c r="P162" s="245"/>
      <c r="Q162" s="245"/>
      <c r="R162" s="245"/>
      <c r="S162" s="245"/>
      <c r="T162" s="245"/>
      <c r="U162" s="245"/>
    </row>
    <row r="163" spans="10:21" ht="30">
      <c r="J163" s="244"/>
      <c r="K163" s="244"/>
      <c r="N163" s="245"/>
      <c r="O163" s="245"/>
      <c r="P163" s="245"/>
      <c r="Q163" s="245"/>
      <c r="R163" s="245"/>
      <c r="S163" s="245"/>
      <c r="T163" s="245"/>
      <c r="U163" s="245"/>
    </row>
    <row r="164" spans="10:21" ht="30">
      <c r="J164" s="244"/>
      <c r="K164" s="244"/>
      <c r="N164" s="245"/>
      <c r="O164" s="245"/>
      <c r="P164" s="245"/>
      <c r="Q164" s="245"/>
      <c r="R164" s="245"/>
      <c r="S164" s="245"/>
      <c r="T164" s="245"/>
      <c r="U164" s="245"/>
    </row>
    <row r="165" spans="10:21" ht="30">
      <c r="J165" s="244"/>
      <c r="K165" s="244"/>
      <c r="N165" s="245"/>
      <c r="O165" s="245"/>
      <c r="P165" s="245"/>
      <c r="Q165" s="245"/>
      <c r="R165" s="245"/>
      <c r="S165" s="245"/>
      <c r="T165" s="245"/>
      <c r="U165" s="245"/>
    </row>
    <row r="166" spans="10:21" ht="30">
      <c r="J166" s="244"/>
      <c r="K166" s="244"/>
      <c r="N166" s="245"/>
      <c r="O166" s="245"/>
      <c r="P166" s="245"/>
      <c r="Q166" s="245"/>
      <c r="R166" s="245"/>
      <c r="S166" s="245"/>
      <c r="T166" s="245"/>
      <c r="U166" s="245"/>
    </row>
    <row r="167" spans="10:21" ht="30">
      <c r="J167" s="244"/>
      <c r="K167" s="244"/>
      <c r="N167" s="245"/>
      <c r="O167" s="245"/>
      <c r="P167" s="245"/>
      <c r="Q167" s="245"/>
      <c r="R167" s="245"/>
      <c r="S167" s="245"/>
      <c r="T167" s="245"/>
      <c r="U167" s="245"/>
    </row>
    <row r="168" spans="10:21" ht="30">
      <c r="J168" s="244"/>
      <c r="K168" s="244"/>
      <c r="N168" s="245"/>
      <c r="O168" s="245"/>
      <c r="P168" s="245"/>
      <c r="Q168" s="245"/>
      <c r="R168" s="245"/>
      <c r="S168" s="245"/>
      <c r="T168" s="245"/>
      <c r="U168" s="245"/>
    </row>
    <row r="169" spans="10:21" ht="30">
      <c r="J169" s="244"/>
      <c r="K169" s="244"/>
      <c r="N169" s="245"/>
      <c r="O169" s="245"/>
      <c r="P169" s="245"/>
      <c r="Q169" s="245"/>
      <c r="R169" s="245"/>
      <c r="S169" s="245"/>
      <c r="T169" s="245"/>
      <c r="U169" s="245"/>
    </row>
    <row r="170" spans="10:21" ht="30">
      <c r="J170" s="244"/>
      <c r="K170" s="244"/>
      <c r="N170" s="245"/>
      <c r="O170" s="245"/>
      <c r="P170" s="245"/>
      <c r="Q170" s="245"/>
      <c r="R170" s="245"/>
      <c r="S170" s="245"/>
      <c r="T170" s="245"/>
      <c r="U170" s="245"/>
    </row>
    <row r="171" spans="10:21" ht="30">
      <c r="J171" s="244"/>
      <c r="K171" s="244"/>
      <c r="N171" s="245"/>
      <c r="O171" s="245"/>
      <c r="P171" s="245"/>
      <c r="Q171" s="245"/>
      <c r="R171" s="245"/>
      <c r="S171" s="245"/>
      <c r="T171" s="245"/>
      <c r="U171" s="245"/>
    </row>
    <row r="172" spans="10:21" ht="30">
      <c r="J172" s="244"/>
      <c r="K172" s="244"/>
      <c r="N172" s="245"/>
      <c r="O172" s="245"/>
      <c r="P172" s="245"/>
      <c r="Q172" s="245"/>
      <c r="R172" s="245"/>
      <c r="S172" s="245"/>
      <c r="T172" s="245"/>
      <c r="U172" s="245"/>
    </row>
    <row r="173" spans="14:21" ht="21">
      <c r="N173" s="245"/>
      <c r="O173" s="245"/>
      <c r="P173" s="245"/>
      <c r="Q173" s="245"/>
      <c r="R173" s="245"/>
      <c r="S173" s="245"/>
      <c r="T173" s="245"/>
      <c r="U173" s="245"/>
    </row>
    <row r="174" spans="14:21" ht="21">
      <c r="N174" s="245"/>
      <c r="O174" s="245"/>
      <c r="P174" s="245"/>
      <c r="Q174" s="245"/>
      <c r="R174" s="245"/>
      <c r="S174" s="245"/>
      <c r="T174" s="245"/>
      <c r="U174" s="245"/>
    </row>
    <row r="175" spans="14:21" ht="21">
      <c r="N175" s="245"/>
      <c r="O175" s="245"/>
      <c r="P175" s="245"/>
      <c r="Q175" s="245"/>
      <c r="R175" s="245"/>
      <c r="S175" s="245"/>
      <c r="T175" s="245"/>
      <c r="U175" s="245"/>
    </row>
    <row r="176" spans="14:21" ht="21">
      <c r="N176" s="245"/>
      <c r="O176" s="245"/>
      <c r="P176" s="245"/>
      <c r="Q176" s="245"/>
      <c r="R176" s="245"/>
      <c r="S176" s="245"/>
      <c r="T176" s="245"/>
      <c r="U176" s="245"/>
    </row>
    <row r="177" spans="14:21" ht="21">
      <c r="N177" s="245"/>
      <c r="O177" s="245"/>
      <c r="P177" s="245"/>
      <c r="Q177" s="245"/>
      <c r="R177" s="245"/>
      <c r="S177" s="245"/>
      <c r="T177" s="245"/>
      <c r="U177" s="245"/>
    </row>
    <row r="178" spans="14:21" ht="21">
      <c r="N178" s="245"/>
      <c r="O178" s="245"/>
      <c r="P178" s="245"/>
      <c r="Q178" s="245"/>
      <c r="R178" s="245"/>
      <c r="S178" s="245"/>
      <c r="T178" s="245"/>
      <c r="U178" s="245"/>
    </row>
    <row r="179" spans="14:21" ht="21">
      <c r="N179" s="245"/>
      <c r="O179" s="245"/>
      <c r="P179" s="245"/>
      <c r="Q179" s="245"/>
      <c r="R179" s="245"/>
      <c r="S179" s="245"/>
      <c r="T179" s="245"/>
      <c r="U179" s="245"/>
    </row>
    <row r="180" spans="14:21" ht="21">
      <c r="N180" s="245"/>
      <c r="O180" s="245"/>
      <c r="P180" s="245"/>
      <c r="Q180" s="245"/>
      <c r="R180" s="245"/>
      <c r="S180" s="245"/>
      <c r="T180" s="245"/>
      <c r="U180" s="245"/>
    </row>
    <row r="181" spans="14:21" ht="21">
      <c r="N181" s="245"/>
      <c r="O181" s="245"/>
      <c r="P181" s="245"/>
      <c r="Q181" s="245"/>
      <c r="R181" s="245"/>
      <c r="S181" s="245"/>
      <c r="T181" s="245"/>
      <c r="U181" s="245"/>
    </row>
    <row r="182" spans="14:21" ht="21">
      <c r="N182" s="245"/>
      <c r="O182" s="245"/>
      <c r="P182" s="245"/>
      <c r="Q182" s="245"/>
      <c r="R182" s="245"/>
      <c r="S182" s="245"/>
      <c r="T182" s="245"/>
      <c r="U182" s="245"/>
    </row>
    <row r="183" spans="14:21" ht="21">
      <c r="N183" s="245"/>
      <c r="O183" s="245"/>
      <c r="P183" s="245"/>
      <c r="Q183" s="245"/>
      <c r="R183" s="245"/>
      <c r="S183" s="245"/>
      <c r="T183" s="245"/>
      <c r="U183" s="245"/>
    </row>
    <row r="184" spans="14:21" ht="21">
      <c r="N184" s="245"/>
      <c r="O184" s="245"/>
      <c r="P184" s="245"/>
      <c r="Q184" s="245"/>
      <c r="R184" s="245"/>
      <c r="S184" s="245"/>
      <c r="T184" s="245"/>
      <c r="U184" s="245"/>
    </row>
    <row r="185" spans="14:21" ht="21">
      <c r="N185" s="245"/>
      <c r="O185" s="245"/>
      <c r="P185" s="245"/>
      <c r="Q185" s="245"/>
      <c r="R185" s="245"/>
      <c r="S185" s="245"/>
      <c r="T185" s="245"/>
      <c r="U185" s="245"/>
    </row>
    <row r="186" spans="14:21" ht="21">
      <c r="N186" s="245"/>
      <c r="O186" s="245"/>
      <c r="P186" s="245"/>
      <c r="Q186" s="245"/>
      <c r="R186" s="245"/>
      <c r="S186" s="245"/>
      <c r="T186" s="245"/>
      <c r="U186" s="245"/>
    </row>
    <row r="187" spans="14:21" ht="21">
      <c r="N187" s="245"/>
      <c r="O187" s="245"/>
      <c r="P187" s="245"/>
      <c r="Q187" s="245"/>
      <c r="R187" s="245"/>
      <c r="S187" s="245"/>
      <c r="T187" s="245"/>
      <c r="U187" s="245"/>
    </row>
    <row r="188" spans="14:21" ht="21">
      <c r="N188" s="245"/>
      <c r="O188" s="245"/>
      <c r="P188" s="245"/>
      <c r="Q188" s="245"/>
      <c r="R188" s="245"/>
      <c r="S188" s="245"/>
      <c r="T188" s="245"/>
      <c r="U188" s="245"/>
    </row>
    <row r="189" spans="14:21" ht="21">
      <c r="N189" s="245"/>
      <c r="O189" s="245"/>
      <c r="P189" s="245"/>
      <c r="Q189" s="245"/>
      <c r="R189" s="245"/>
      <c r="S189" s="245"/>
      <c r="T189" s="245"/>
      <c r="U189" s="245"/>
    </row>
    <row r="190" spans="14:21" ht="21">
      <c r="N190" s="245"/>
      <c r="O190" s="245"/>
      <c r="P190" s="245"/>
      <c r="Q190" s="245"/>
      <c r="R190" s="245"/>
      <c r="S190" s="245"/>
      <c r="T190" s="245"/>
      <c r="U190" s="245"/>
    </row>
    <row r="191" spans="14:21" ht="21">
      <c r="N191" s="245"/>
      <c r="O191" s="245"/>
      <c r="P191" s="245"/>
      <c r="Q191" s="245"/>
      <c r="R191" s="245"/>
      <c r="S191" s="245"/>
      <c r="T191" s="245"/>
      <c r="U191" s="245"/>
    </row>
    <row r="192" spans="14:21" ht="21">
      <c r="N192" s="245"/>
      <c r="O192" s="245"/>
      <c r="P192" s="245"/>
      <c r="Q192" s="245"/>
      <c r="R192" s="245"/>
      <c r="S192" s="245"/>
      <c r="T192" s="245"/>
      <c r="U192" s="245"/>
    </row>
    <row r="193" spans="14:21" ht="21">
      <c r="N193" s="245"/>
      <c r="O193" s="245"/>
      <c r="P193" s="245"/>
      <c r="Q193" s="245"/>
      <c r="R193" s="245"/>
      <c r="S193" s="245"/>
      <c r="T193" s="245"/>
      <c r="U193" s="245"/>
    </row>
    <row r="194" spans="14:21" ht="21">
      <c r="N194" s="245"/>
      <c r="O194" s="245"/>
      <c r="P194" s="245"/>
      <c r="Q194" s="245"/>
      <c r="R194" s="245"/>
      <c r="S194" s="245"/>
      <c r="T194" s="245"/>
      <c r="U194" s="245"/>
    </row>
    <row r="195" spans="14:21" ht="21">
      <c r="N195" s="245"/>
      <c r="O195" s="245"/>
      <c r="P195" s="245"/>
      <c r="Q195" s="245"/>
      <c r="R195" s="245"/>
      <c r="S195" s="245"/>
      <c r="T195" s="245"/>
      <c r="U195" s="245"/>
    </row>
    <row r="196" spans="14:21" ht="21">
      <c r="N196" s="245"/>
      <c r="O196" s="245"/>
      <c r="P196" s="245"/>
      <c r="Q196" s="245"/>
      <c r="R196" s="245"/>
      <c r="S196" s="245"/>
      <c r="T196" s="245"/>
      <c r="U196" s="245"/>
    </row>
    <row r="197" spans="14:21" ht="21">
      <c r="N197" s="245"/>
      <c r="O197" s="245"/>
      <c r="P197" s="245"/>
      <c r="Q197" s="245"/>
      <c r="R197" s="245"/>
      <c r="S197" s="245"/>
      <c r="T197" s="245"/>
      <c r="U197" s="245"/>
    </row>
    <row r="198" spans="14:21" ht="21">
      <c r="N198" s="245"/>
      <c r="O198" s="245"/>
      <c r="P198" s="245"/>
      <c r="Q198" s="245"/>
      <c r="R198" s="245"/>
      <c r="S198" s="245"/>
      <c r="T198" s="245"/>
      <c r="U198" s="245"/>
    </row>
    <row r="199" spans="14:21" ht="21">
      <c r="N199" s="245"/>
      <c r="O199" s="245"/>
      <c r="P199" s="245"/>
      <c r="Q199" s="245"/>
      <c r="R199" s="245"/>
      <c r="S199" s="245"/>
      <c r="T199" s="245"/>
      <c r="U199" s="245"/>
    </row>
    <row r="200" spans="14:21" ht="21">
      <c r="N200" s="245"/>
      <c r="O200" s="245"/>
      <c r="P200" s="245"/>
      <c r="Q200" s="245"/>
      <c r="R200" s="245"/>
      <c r="S200" s="245"/>
      <c r="T200" s="245"/>
      <c r="U200" s="245"/>
    </row>
    <row r="201" spans="14:21" ht="21">
      <c r="N201" s="245"/>
      <c r="O201" s="245"/>
      <c r="P201" s="245"/>
      <c r="Q201" s="245"/>
      <c r="R201" s="245"/>
      <c r="S201" s="245"/>
      <c r="T201" s="245"/>
      <c r="U201" s="245"/>
    </row>
    <row r="202" spans="14:21" ht="21">
      <c r="N202" s="245"/>
      <c r="O202" s="245"/>
      <c r="P202" s="245"/>
      <c r="Q202" s="245"/>
      <c r="R202" s="245"/>
      <c r="S202" s="245"/>
      <c r="T202" s="245"/>
      <c r="U202" s="245"/>
    </row>
    <row r="203" spans="14:21" ht="21">
      <c r="N203" s="245"/>
      <c r="O203" s="245"/>
      <c r="P203" s="245"/>
      <c r="Q203" s="245"/>
      <c r="R203" s="245"/>
      <c r="S203" s="245"/>
      <c r="T203" s="245"/>
      <c r="U203" s="245"/>
    </row>
    <row r="204" spans="14:21" ht="21">
      <c r="N204" s="245"/>
      <c r="O204" s="245"/>
      <c r="P204" s="245"/>
      <c r="Q204" s="245"/>
      <c r="R204" s="245"/>
      <c r="S204" s="245"/>
      <c r="T204" s="245"/>
      <c r="U204" s="245"/>
    </row>
    <row r="205" spans="14:21" ht="21">
      <c r="N205" s="245"/>
      <c r="O205" s="245"/>
      <c r="P205" s="245"/>
      <c r="Q205" s="245"/>
      <c r="R205" s="245"/>
      <c r="S205" s="245"/>
      <c r="T205" s="245"/>
      <c r="U205" s="245"/>
    </row>
    <row r="206" spans="14:21" ht="21">
      <c r="N206" s="245"/>
      <c r="O206" s="245"/>
      <c r="P206" s="245"/>
      <c r="Q206" s="245"/>
      <c r="R206" s="245"/>
      <c r="S206" s="245"/>
      <c r="T206" s="245"/>
      <c r="U206" s="245"/>
    </row>
    <row r="207" spans="14:21" ht="21">
      <c r="N207" s="245"/>
      <c r="O207" s="245"/>
      <c r="P207" s="245"/>
      <c r="Q207" s="245"/>
      <c r="R207" s="245"/>
      <c r="S207" s="245"/>
      <c r="T207" s="245"/>
      <c r="U207" s="245"/>
    </row>
    <row r="208" spans="14:21" ht="21">
      <c r="N208" s="245"/>
      <c r="O208" s="245"/>
      <c r="P208" s="245"/>
      <c r="Q208" s="245"/>
      <c r="R208" s="245"/>
      <c r="S208" s="245"/>
      <c r="T208" s="245"/>
      <c r="U208" s="245"/>
    </row>
    <row r="209" spans="14:21" ht="21">
      <c r="N209" s="245"/>
      <c r="O209" s="245"/>
      <c r="P209" s="245"/>
      <c r="Q209" s="245"/>
      <c r="R209" s="245"/>
      <c r="S209" s="245"/>
      <c r="T209" s="245"/>
      <c r="U209" s="245"/>
    </row>
    <row r="210" spans="14:21" ht="21">
      <c r="N210" s="245"/>
      <c r="O210" s="245"/>
      <c r="P210" s="245"/>
      <c r="Q210" s="245"/>
      <c r="R210" s="245"/>
      <c r="S210" s="245"/>
      <c r="T210" s="245"/>
      <c r="U210" s="245"/>
    </row>
    <row r="211" spans="14:21" ht="21">
      <c r="N211" s="245"/>
      <c r="O211" s="245"/>
      <c r="P211" s="245"/>
      <c r="Q211" s="245"/>
      <c r="R211" s="245"/>
      <c r="S211" s="245"/>
      <c r="T211" s="245"/>
      <c r="U211" s="245"/>
    </row>
    <row r="212" spans="14:21" ht="21">
      <c r="N212" s="245"/>
      <c r="O212" s="245"/>
      <c r="P212" s="245"/>
      <c r="Q212" s="245"/>
      <c r="R212" s="245"/>
      <c r="S212" s="245"/>
      <c r="T212" s="245"/>
      <c r="U212" s="245"/>
    </row>
    <row r="213" spans="14:21" ht="21">
      <c r="N213" s="245"/>
      <c r="O213" s="245"/>
      <c r="P213" s="245"/>
      <c r="Q213" s="245"/>
      <c r="R213" s="245"/>
      <c r="S213" s="245"/>
      <c r="T213" s="245"/>
      <c r="U213" s="245"/>
    </row>
  </sheetData>
  <sheetProtection/>
  <mergeCells count="28">
    <mergeCell ref="K29:L29"/>
    <mergeCell ref="A30:L30"/>
    <mergeCell ref="B21:D21"/>
    <mergeCell ref="G21:J22"/>
    <mergeCell ref="K21:K22"/>
    <mergeCell ref="L21:L22"/>
    <mergeCell ref="A27:B29"/>
    <mergeCell ref="C27:D27"/>
    <mergeCell ref="K27:L27"/>
    <mergeCell ref="G28:I28"/>
    <mergeCell ref="K28:L28"/>
    <mergeCell ref="G29:I29"/>
    <mergeCell ref="B7:D7"/>
    <mergeCell ref="G7:J8"/>
    <mergeCell ref="K7:K8"/>
    <mergeCell ref="L7:L8"/>
    <mergeCell ref="P7:T7"/>
    <mergeCell ref="B14:D14"/>
    <mergeCell ref="G14:J15"/>
    <mergeCell ref="K14:K15"/>
    <mergeCell ref="L14:L15"/>
    <mergeCell ref="H1:L1"/>
    <mergeCell ref="H2:H3"/>
    <mergeCell ref="C4:D4"/>
    <mergeCell ref="E4:H4"/>
    <mergeCell ref="C5:D5"/>
    <mergeCell ref="E5:H5"/>
    <mergeCell ref="I5:J5"/>
  </mergeCells>
  <conditionalFormatting sqref="E4:H6 K3:K4 G27 G28:I28">
    <cfRule type="cellIs" priority="1" dxfId="20" operator="equal" stopIfTrue="1">
      <formula>0</formula>
    </cfRule>
  </conditionalFormatting>
  <conditionalFormatting sqref="A9:A13 A16:A20 A23:A26">
    <cfRule type="cellIs" priority="2" dxfId="19" operator="greaterThan" stopIfTrue="1">
      <formula>0</formula>
    </cfRule>
  </conditionalFormatting>
  <conditionalFormatting sqref="U9 U23">
    <cfRule type="expression" priority="3" dxfId="3" stopIfTrue="1">
      <formula>T10&lt;&gt;U9</formula>
    </cfRule>
  </conditionalFormatting>
  <conditionalFormatting sqref="T10">
    <cfRule type="expression" priority="4" dxfId="3" stopIfTrue="1">
      <formula>$T$10&lt;&gt;$U$9</formula>
    </cfRule>
  </conditionalFormatting>
  <conditionalFormatting sqref="T11 V9">
    <cfRule type="expression" priority="5" dxfId="5" stopIfTrue="1">
      <formula>$V$9&lt;&gt;$T$11</formula>
    </cfRule>
  </conditionalFormatting>
  <conditionalFormatting sqref="W9 T12:T13">
    <cfRule type="expression" priority="6" dxfId="4" stopIfTrue="1">
      <formula>$W$9&lt;&gt;$T$12</formula>
    </cfRule>
  </conditionalFormatting>
  <conditionalFormatting sqref="U11 V10">
    <cfRule type="expression" priority="7" dxfId="2" stopIfTrue="1">
      <formula>$V$10&lt;&gt;$U$11</formula>
    </cfRule>
  </conditionalFormatting>
  <conditionalFormatting sqref="U12:U13 W10">
    <cfRule type="expression" priority="8" dxfId="1" stopIfTrue="1">
      <formula>$W$10&lt;&gt;$U$12</formula>
    </cfRule>
  </conditionalFormatting>
  <conditionalFormatting sqref="W11 V12:V13">
    <cfRule type="expression" priority="9" dxfId="0" stopIfTrue="1">
      <formula>$W$11&lt;&gt;$V$12</formula>
    </cfRule>
  </conditionalFormatting>
  <conditionalFormatting sqref="U16 T17">
    <cfRule type="expression" priority="10" dxfId="3" stopIfTrue="1">
      <formula>$T$17&lt;&gt;$U$16</formula>
    </cfRule>
  </conditionalFormatting>
  <conditionalFormatting sqref="V16 T18">
    <cfRule type="expression" priority="11" dxfId="5" stopIfTrue="1">
      <formula>$V$16&lt;&gt;$T$18</formula>
    </cfRule>
  </conditionalFormatting>
  <conditionalFormatting sqref="W16 T19:T20">
    <cfRule type="expression" priority="12" dxfId="4" stopIfTrue="1">
      <formula>$W$16&lt;&gt;$T$19</formula>
    </cfRule>
  </conditionalFormatting>
  <conditionalFormatting sqref="V17 U18">
    <cfRule type="expression" priority="13" dxfId="2" stopIfTrue="1">
      <formula>$V$17&lt;&gt;$U$18</formula>
    </cfRule>
  </conditionalFormatting>
  <conditionalFormatting sqref="W17 U19:U20">
    <cfRule type="expression" priority="14" dxfId="1" stopIfTrue="1">
      <formula>$W$17&lt;&gt;$U$19</formula>
    </cfRule>
  </conditionalFormatting>
  <conditionalFormatting sqref="W18 V19:V20">
    <cfRule type="expression" priority="15" dxfId="0" stopIfTrue="1">
      <formula>$W$18&lt;&gt;$V$19</formula>
    </cfRule>
  </conditionalFormatting>
  <conditionalFormatting sqref="V23 T25">
    <cfRule type="expression" priority="16" dxfId="5" stopIfTrue="1">
      <formula>$V$23&lt;&gt;$T$25</formula>
    </cfRule>
  </conditionalFormatting>
  <conditionalFormatting sqref="W23 T26">
    <cfRule type="expression" priority="17" dxfId="4" stopIfTrue="1">
      <formula>$W$23&lt;&gt;$T$26</formula>
    </cfRule>
  </conditionalFormatting>
  <conditionalFormatting sqref="T24">
    <cfRule type="expression" priority="18" dxfId="3" stopIfTrue="1">
      <formula>U23&lt;&gt;T24</formula>
    </cfRule>
  </conditionalFormatting>
  <conditionalFormatting sqref="V24 U25">
    <cfRule type="expression" priority="19" dxfId="2" stopIfTrue="1">
      <formula>$V$24&lt;&gt;$U$25</formula>
    </cfRule>
  </conditionalFormatting>
  <conditionalFormatting sqref="W24 U26">
    <cfRule type="expression" priority="20" dxfId="1" stopIfTrue="1">
      <formula>$W$24&lt;&gt;$U$26</formula>
    </cfRule>
  </conditionalFormatting>
  <conditionalFormatting sqref="W25 V26">
    <cfRule type="expression" priority="21" dxfId="0" stopIfTrue="1">
      <formula>$W$25&lt;&gt;$V$26</formula>
    </cfRule>
  </conditionalFormatting>
  <printOptions horizontalCentered="1"/>
  <pageMargins left="0.7480314960629921" right="0.7480314960629921" top="1.0236220472440944" bottom="0" header="0.07874015748031496" footer="0.07874015748031496"/>
  <pageSetup horizontalDpi="600" verticalDpi="600" orientation="portrait" paperSize="9" scale="3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ANJA_REGENT</dc:creator>
  <cp:keywords/>
  <dc:description/>
  <cp:lastModifiedBy>HP</cp:lastModifiedBy>
  <cp:lastPrinted>2023-05-19T08:32:47Z</cp:lastPrinted>
  <dcterms:created xsi:type="dcterms:W3CDTF">2008-07-23T14:59:45Z</dcterms:created>
  <dcterms:modified xsi:type="dcterms:W3CDTF">2023-05-20T16:56:56Z</dcterms:modified>
  <cp:category/>
  <cp:version/>
  <cp:contentType/>
  <cp:contentStatus/>
</cp:coreProperties>
</file>