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TIVOLI 2020\"/>
    </mc:Choice>
  </mc:AlternateContent>
  <bookViews>
    <workbookView xWindow="0" yWindow="0" windowWidth="20490" windowHeight="7620" firstSheet="13" activeTab="13"/>
  </bookViews>
  <sheets>
    <sheet name="MOŠKI 35 +" sheetId="9" r:id="rId1"/>
    <sheet name="MOŠKI 40 " sheetId="12" r:id="rId2"/>
    <sheet name="MOŠKI 45 +" sheetId="3" r:id="rId3"/>
    <sheet name="MOŠKI 50 + " sheetId="13" r:id="rId4"/>
    <sheet name="MOŠKI 55 + " sheetId="14" r:id="rId5"/>
    <sheet name="MOŠKI 60 + " sheetId="15" r:id="rId6"/>
    <sheet name="MOŠKI 65 +" sheetId="8" r:id="rId7"/>
    <sheet name="MOŠKI 70 + " sheetId="17" r:id="rId8"/>
    <sheet name="MOŠKI 75 + " sheetId="18" r:id="rId9"/>
    <sheet name="ŽENSKE 35-50" sheetId="20" r:id="rId10"/>
    <sheet name="ŽENSKE  50 + " sheetId="22" r:id="rId11"/>
    <sheet name="ŽENSKE DVOJICE" sheetId="25" r:id="rId12"/>
    <sheet name="MIX DVOJICE ML." sheetId="27" r:id="rId13"/>
    <sheet name="MIX DVOJICE - ST." sheetId="26" r:id="rId14"/>
    <sheet name="MOŠKE DVOJICE - DO 50" sheetId="28" r:id="rId15"/>
    <sheet name="MOŠKE DVOJICE  55+" sheetId="30" r:id="rId16"/>
    <sheet name="MOŠKE DVOJICE - 60+" sheetId="29" r:id="rId17"/>
  </sheets>
  <externalReferences>
    <externalReference r:id="rId18"/>
    <externalReference r:id="rId19"/>
    <externalReference r:id="rId20"/>
  </externalReferences>
  <definedNames>
    <definedName name="_Order1" hidden="1">255</definedName>
    <definedName name="A" localSheetId="13">'[1]m masters 12'!#REF!</definedName>
    <definedName name="A" localSheetId="12">'[2]m masters 12'!#REF!</definedName>
    <definedName name="A" localSheetId="15">'[1]m masters 12'!#REF!</definedName>
    <definedName name="A" localSheetId="16">'[1]m masters 12'!#REF!</definedName>
    <definedName name="A" localSheetId="14">'[1]m masters 12'!#REF!</definedName>
    <definedName name="A" localSheetId="0">'[1]m masters 12'!#REF!</definedName>
    <definedName name="A" localSheetId="1">'[1]m masters 12'!#REF!</definedName>
    <definedName name="A" localSheetId="2">'[1]m masters 12'!#REF!</definedName>
    <definedName name="A" localSheetId="3">'[1]m masters 12'!#REF!</definedName>
    <definedName name="A" localSheetId="4">'[1]m masters 12'!#REF!</definedName>
    <definedName name="A" localSheetId="5">'[1]m masters 12'!#REF!</definedName>
    <definedName name="A" localSheetId="6">'[2]m masters 12'!#REF!</definedName>
    <definedName name="A" localSheetId="7">'[1]m masters 12'!#REF!</definedName>
    <definedName name="A" localSheetId="8">'[2]m masters 12'!#REF!</definedName>
    <definedName name="A" localSheetId="10">'[1]m masters 12'!#REF!</definedName>
    <definedName name="A" localSheetId="9">'[2]m masters 12'!#REF!</definedName>
    <definedName name="A" localSheetId="11">'[2]m masters 12'!#REF!</definedName>
    <definedName name="A">'[1]m masters 12'!#REF!</definedName>
    <definedName name="B" localSheetId="13">'[1]m masters 12'!#REF!</definedName>
    <definedName name="B" localSheetId="12">'[2]m masters 12'!#REF!</definedName>
    <definedName name="B" localSheetId="15">'[1]m masters 12'!#REF!</definedName>
    <definedName name="B" localSheetId="16">'[1]m masters 12'!#REF!</definedName>
    <definedName name="B" localSheetId="14">'[1]m masters 12'!#REF!</definedName>
    <definedName name="B" localSheetId="0">'[1]m masters 12'!#REF!</definedName>
    <definedName name="B" localSheetId="1">'[1]m masters 12'!#REF!</definedName>
    <definedName name="B" localSheetId="2">'[1]m masters 12'!#REF!</definedName>
    <definedName name="B" localSheetId="3">'[1]m masters 12'!#REF!</definedName>
    <definedName name="B" localSheetId="4">'[1]m masters 12'!#REF!</definedName>
    <definedName name="B" localSheetId="5">'[1]m masters 12'!#REF!</definedName>
    <definedName name="B" localSheetId="6">'[2]m masters 12'!#REF!</definedName>
    <definedName name="B" localSheetId="7">'[1]m masters 12'!#REF!</definedName>
    <definedName name="B" localSheetId="8">'[2]m masters 12'!#REF!</definedName>
    <definedName name="B" localSheetId="10">'[1]m masters 12'!#REF!</definedName>
    <definedName name="B" localSheetId="9">'[2]m masters 12'!#REF!</definedName>
    <definedName name="B" localSheetId="11">'[2]m masters 12'!#REF!</definedName>
    <definedName name="B">'[1]m masters 12'!#REF!</definedName>
    <definedName name="BORUT" localSheetId="13">'[3]m masters 12'!#REF!</definedName>
    <definedName name="BORUT" localSheetId="12">'[3]m masters 12'!#REF!</definedName>
    <definedName name="BORUT" localSheetId="15">'[3]m masters 12'!#REF!</definedName>
    <definedName name="BORUT" localSheetId="16">'[3]m masters 12'!#REF!</definedName>
    <definedName name="BORUT" localSheetId="14">'[3]m masters 12'!#REF!</definedName>
    <definedName name="BORUT" localSheetId="0">'[3]m masters 12'!#REF!</definedName>
    <definedName name="BORUT" localSheetId="1">'[3]m masters 12'!#REF!</definedName>
    <definedName name="BORUT" localSheetId="2">'[3]m masters 12'!#REF!</definedName>
    <definedName name="BORUT" localSheetId="3">'[3]m masters 12'!#REF!</definedName>
    <definedName name="BORUT" localSheetId="4">'[3]m masters 12'!#REF!</definedName>
    <definedName name="BORUT" localSheetId="5">'[3]m masters 12'!#REF!</definedName>
    <definedName name="BORUT" localSheetId="7">'[3]m masters 12'!#REF!</definedName>
    <definedName name="BORUT" localSheetId="8">'[3]m masters 12'!#REF!</definedName>
    <definedName name="BORUT" localSheetId="10">'[3]m masters 12'!#REF!</definedName>
    <definedName name="BORUT" localSheetId="9">'[3]m masters 12'!#REF!</definedName>
    <definedName name="BORUT" localSheetId="11">'[3]m masters 12'!#REF!</definedName>
    <definedName name="BORUT">'[3]m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2">'MIX DVOJICE ML.'!$A$1:$L$26</definedName>
    <definedName name="_xlnm.Print_Area" localSheetId="6">'MOŠKI 65 +'!$A$1:$L$26</definedName>
    <definedName name="_xlnm.Print_Area" localSheetId="8">'MOŠKI 75 + '!$A$1:$L$26</definedName>
    <definedName name="_xlnm.Print_Area" localSheetId="9">'ŽENSKE 35-50'!$A$1:$L$26</definedName>
    <definedName name="_xlnm.Print_Area" localSheetId="11">'ŽENSKE DVOJICE'!$A$1:$L$26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7" l="1"/>
  <c r="H25" i="27"/>
  <c r="G25" i="27"/>
  <c r="G24" i="27"/>
  <c r="AE23" i="27"/>
  <c r="AD23" i="27"/>
  <c r="AC23" i="27"/>
  <c r="AG23" i="27" s="1"/>
  <c r="AB23" i="27"/>
  <c r="AA23" i="27"/>
  <c r="Z23" i="27"/>
  <c r="Y23" i="27"/>
  <c r="S23" i="27"/>
  <c r="R23" i="27"/>
  <c r="Q23" i="27"/>
  <c r="P23" i="27"/>
  <c r="N23" i="27"/>
  <c r="M23" i="27"/>
  <c r="F23" i="27"/>
  <c r="E23" i="27"/>
  <c r="D23" i="27"/>
  <c r="C23" i="27"/>
  <c r="AF22" i="27"/>
  <c r="AG22" i="27" s="1"/>
  <c r="AD22" i="27"/>
  <c r="AC22" i="27"/>
  <c r="AB22" i="27"/>
  <c r="AA22" i="27"/>
  <c r="Z22" i="27"/>
  <c r="Y22" i="27"/>
  <c r="S22" i="27"/>
  <c r="R22" i="27"/>
  <c r="Q22" i="27"/>
  <c r="P22" i="27"/>
  <c r="N22" i="27"/>
  <c r="M22" i="27"/>
  <c r="F22" i="27"/>
  <c r="E22" i="27"/>
  <c r="D22" i="27"/>
  <c r="C22" i="27"/>
  <c r="AF21" i="27"/>
  <c r="AE21" i="27"/>
  <c r="AC21" i="27"/>
  <c r="AB21" i="27"/>
  <c r="AA21" i="27"/>
  <c r="Z21" i="27"/>
  <c r="Y21" i="27"/>
  <c r="S21" i="27"/>
  <c r="R21" i="27"/>
  <c r="Q21" i="27"/>
  <c r="P21" i="27"/>
  <c r="N21" i="27"/>
  <c r="M21" i="27"/>
  <c r="F21" i="27"/>
  <c r="E21" i="27"/>
  <c r="D21" i="27"/>
  <c r="C21" i="27"/>
  <c r="AF20" i="27"/>
  <c r="AE20" i="27"/>
  <c r="AD20" i="27"/>
  <c r="AB20" i="27"/>
  <c r="AA20" i="27"/>
  <c r="Z20" i="27"/>
  <c r="Y20" i="27"/>
  <c r="S20" i="27"/>
  <c r="R20" i="27"/>
  <c r="Q20" i="27"/>
  <c r="P20" i="27"/>
  <c r="N20" i="27"/>
  <c r="M20" i="27"/>
  <c r="F20" i="27"/>
  <c r="E20" i="27"/>
  <c r="D20" i="27"/>
  <c r="C20" i="27"/>
  <c r="AE17" i="27"/>
  <c r="AD17" i="27"/>
  <c r="AC17" i="27"/>
  <c r="AG17" i="27" s="1"/>
  <c r="AB17" i="27"/>
  <c r="AA17" i="27"/>
  <c r="Z17" i="27"/>
  <c r="Y17" i="27"/>
  <c r="S17" i="27"/>
  <c r="R17" i="27"/>
  <c r="Q17" i="27"/>
  <c r="P17" i="27"/>
  <c r="N17" i="27"/>
  <c r="M17" i="27"/>
  <c r="F17" i="27"/>
  <c r="E17" i="27"/>
  <c r="D17" i="27"/>
  <c r="C17" i="27"/>
  <c r="AF16" i="27"/>
  <c r="AG16" i="27" s="1"/>
  <c r="AD16" i="27"/>
  <c r="AC16" i="27"/>
  <c r="AB16" i="27"/>
  <c r="AA16" i="27"/>
  <c r="Z16" i="27"/>
  <c r="Y16" i="27"/>
  <c r="S16" i="27"/>
  <c r="R16" i="27"/>
  <c r="Q16" i="27"/>
  <c r="P16" i="27"/>
  <c r="N16" i="27"/>
  <c r="M16" i="27"/>
  <c r="F16" i="27"/>
  <c r="E16" i="27"/>
  <c r="D16" i="27"/>
  <c r="C16" i="27"/>
  <c r="AF15" i="27"/>
  <c r="AE15" i="27"/>
  <c r="AC15" i="27"/>
  <c r="AG15" i="27" s="1"/>
  <c r="AB15" i="27"/>
  <c r="AA15" i="27"/>
  <c r="Z15" i="27"/>
  <c r="Y15" i="27"/>
  <c r="S15" i="27"/>
  <c r="R15" i="27"/>
  <c r="Q15" i="27"/>
  <c r="P15" i="27"/>
  <c r="N15" i="27"/>
  <c r="M15" i="27"/>
  <c r="F15" i="27"/>
  <c r="E15" i="27"/>
  <c r="D15" i="27"/>
  <c r="C15" i="27"/>
  <c r="AF14" i="27"/>
  <c r="AG14" i="27" s="1"/>
  <c r="AE14" i="27"/>
  <c r="AD14" i="27"/>
  <c r="AB14" i="27"/>
  <c r="AA14" i="27"/>
  <c r="Z14" i="27"/>
  <c r="Y14" i="27"/>
  <c r="S14" i="27"/>
  <c r="R14" i="27"/>
  <c r="Q14" i="27"/>
  <c r="P14" i="27"/>
  <c r="N14" i="27"/>
  <c r="M14" i="27"/>
  <c r="F14" i="27"/>
  <c r="E14" i="27"/>
  <c r="D14" i="27"/>
  <c r="C14" i="27"/>
  <c r="AE11" i="27"/>
  <c r="AD11" i="27"/>
  <c r="AC11" i="27"/>
  <c r="AG11" i="27" s="1"/>
  <c r="AB11" i="27"/>
  <c r="AA11" i="27"/>
  <c r="Z11" i="27"/>
  <c r="Y11" i="27"/>
  <c r="S11" i="27"/>
  <c r="R11" i="27"/>
  <c r="Q11" i="27"/>
  <c r="P11" i="27"/>
  <c r="M11" i="27"/>
  <c r="C11" i="27"/>
  <c r="AF10" i="27"/>
  <c r="AG10" i="27" s="1"/>
  <c r="AD10" i="27"/>
  <c r="AC10" i="27"/>
  <c r="AB10" i="27"/>
  <c r="AA10" i="27"/>
  <c r="Z10" i="27"/>
  <c r="Y10" i="27"/>
  <c r="S10" i="27"/>
  <c r="R10" i="27"/>
  <c r="Q10" i="27"/>
  <c r="P10" i="27"/>
  <c r="N10" i="27"/>
  <c r="M10" i="27"/>
  <c r="C10" i="27"/>
  <c r="AF9" i="27"/>
  <c r="AE9" i="27"/>
  <c r="AC9" i="27"/>
  <c r="AG9" i="27" s="1"/>
  <c r="AB9" i="27"/>
  <c r="AA9" i="27"/>
  <c r="Z9" i="27"/>
  <c r="Y9" i="27"/>
  <c r="S9" i="27"/>
  <c r="R9" i="27"/>
  <c r="Q9" i="27"/>
  <c r="P9" i="27"/>
  <c r="M9" i="27"/>
  <c r="C9" i="27"/>
  <c r="AF8" i="27"/>
  <c r="AE8" i="27"/>
  <c r="AD8" i="27"/>
  <c r="AG8" i="27" s="1"/>
  <c r="AB8" i="27"/>
  <c r="AA8" i="27"/>
  <c r="Z8" i="27"/>
  <c r="Y8" i="27"/>
  <c r="S8" i="27"/>
  <c r="R8" i="27"/>
  <c r="Q8" i="27"/>
  <c r="P8" i="27"/>
  <c r="N8" i="27"/>
  <c r="M8" i="27"/>
  <c r="C8" i="27"/>
  <c r="H5" i="27"/>
  <c r="G5" i="27"/>
  <c r="F5" i="27"/>
  <c r="K4" i="27"/>
  <c r="R3" i="27"/>
  <c r="Q3" i="27"/>
  <c r="P3" i="27"/>
  <c r="L3" i="27"/>
  <c r="K3" i="27"/>
  <c r="P2" i="27"/>
  <c r="I25" i="25"/>
  <c r="H25" i="25"/>
  <c r="G25" i="25"/>
  <c r="G24" i="25"/>
  <c r="AE23" i="25"/>
  <c r="AD23" i="25"/>
  <c r="AC23" i="25"/>
  <c r="AB23" i="25"/>
  <c r="AA23" i="25"/>
  <c r="Z23" i="25"/>
  <c r="Y23" i="25"/>
  <c r="S23" i="25"/>
  <c r="R23" i="25"/>
  <c r="Q23" i="25"/>
  <c r="P23" i="25"/>
  <c r="N23" i="25"/>
  <c r="M23" i="25"/>
  <c r="F23" i="25"/>
  <c r="E23" i="25"/>
  <c r="D23" i="25"/>
  <c r="C23" i="25"/>
  <c r="AF22" i="25"/>
  <c r="AD22" i="25"/>
  <c r="AC22" i="25"/>
  <c r="AB22" i="25"/>
  <c r="AA22" i="25"/>
  <c r="Z22" i="25"/>
  <c r="Y22" i="25"/>
  <c r="S22" i="25"/>
  <c r="R22" i="25"/>
  <c r="Q22" i="25"/>
  <c r="P22" i="25"/>
  <c r="N22" i="25"/>
  <c r="M22" i="25"/>
  <c r="F22" i="25"/>
  <c r="E22" i="25"/>
  <c r="D22" i="25"/>
  <c r="C22" i="25"/>
  <c r="AF21" i="25"/>
  <c r="AE21" i="25"/>
  <c r="AC21" i="25"/>
  <c r="AG21" i="25" s="1"/>
  <c r="AB21" i="25"/>
  <c r="AA21" i="25"/>
  <c r="Z21" i="25"/>
  <c r="Y21" i="25"/>
  <c r="S21" i="25"/>
  <c r="R21" i="25"/>
  <c r="Q21" i="25"/>
  <c r="P21" i="25"/>
  <c r="N21" i="25"/>
  <c r="M21" i="25"/>
  <c r="F21" i="25"/>
  <c r="E21" i="25"/>
  <c r="D21" i="25"/>
  <c r="C21" i="25"/>
  <c r="AF20" i="25"/>
  <c r="AE20" i="25"/>
  <c r="AD20" i="25"/>
  <c r="AB20" i="25"/>
  <c r="AA20" i="25"/>
  <c r="Z20" i="25"/>
  <c r="Y20" i="25"/>
  <c r="S20" i="25"/>
  <c r="R20" i="25"/>
  <c r="Q20" i="25"/>
  <c r="P20" i="25"/>
  <c r="N20" i="25"/>
  <c r="M20" i="25"/>
  <c r="F20" i="25"/>
  <c r="E20" i="25"/>
  <c r="D20" i="25"/>
  <c r="C20" i="25"/>
  <c r="AE17" i="25"/>
  <c r="AD17" i="25"/>
  <c r="AC17" i="25"/>
  <c r="AB17" i="25"/>
  <c r="AA17" i="25"/>
  <c r="Z17" i="25"/>
  <c r="Y17" i="25"/>
  <c r="S17" i="25"/>
  <c r="R17" i="25"/>
  <c r="Q17" i="25"/>
  <c r="P17" i="25"/>
  <c r="N17" i="25"/>
  <c r="M17" i="25"/>
  <c r="F17" i="25"/>
  <c r="E17" i="25"/>
  <c r="D17" i="25"/>
  <c r="C17" i="25"/>
  <c r="AF16" i="25"/>
  <c r="AD16" i="25"/>
  <c r="AC16" i="25"/>
  <c r="AB16" i="25"/>
  <c r="AA16" i="25"/>
  <c r="Z16" i="25"/>
  <c r="Y16" i="25"/>
  <c r="S16" i="25"/>
  <c r="R16" i="25"/>
  <c r="Q16" i="25"/>
  <c r="P16" i="25"/>
  <c r="N16" i="25"/>
  <c r="M16" i="25"/>
  <c r="F16" i="25"/>
  <c r="E16" i="25"/>
  <c r="D16" i="25"/>
  <c r="C16" i="25"/>
  <c r="AF15" i="25"/>
  <c r="AE15" i="25"/>
  <c r="AC15" i="25"/>
  <c r="AG15" i="25" s="1"/>
  <c r="AB15" i="25"/>
  <c r="AA15" i="25"/>
  <c r="Z15" i="25"/>
  <c r="Y15" i="25"/>
  <c r="S15" i="25"/>
  <c r="R15" i="25"/>
  <c r="Q15" i="25"/>
  <c r="P15" i="25"/>
  <c r="N15" i="25"/>
  <c r="M15" i="25"/>
  <c r="F15" i="25"/>
  <c r="E15" i="25"/>
  <c r="D15" i="25"/>
  <c r="C15" i="25"/>
  <c r="AF14" i="25"/>
  <c r="AE14" i="25"/>
  <c r="AD14" i="25"/>
  <c r="AB14" i="25"/>
  <c r="AA14" i="25"/>
  <c r="Z14" i="25"/>
  <c r="Y14" i="25"/>
  <c r="S14" i="25"/>
  <c r="R14" i="25"/>
  <c r="Q14" i="25"/>
  <c r="P14" i="25"/>
  <c r="N14" i="25"/>
  <c r="M14" i="25"/>
  <c r="F14" i="25"/>
  <c r="E14" i="25"/>
  <c r="D14" i="25"/>
  <c r="C14" i="25"/>
  <c r="AE11" i="25"/>
  <c r="AD11" i="25"/>
  <c r="AC11" i="25"/>
  <c r="AB11" i="25"/>
  <c r="AA11" i="25"/>
  <c r="Z11" i="25"/>
  <c r="Y11" i="25"/>
  <c r="S11" i="25"/>
  <c r="R11" i="25"/>
  <c r="Q11" i="25"/>
  <c r="P11" i="25"/>
  <c r="M11" i="25"/>
  <c r="C11" i="25"/>
  <c r="AF10" i="25"/>
  <c r="AD10" i="25"/>
  <c r="AC10" i="25"/>
  <c r="AB10" i="25"/>
  <c r="AA10" i="25"/>
  <c r="Z10" i="25"/>
  <c r="Y10" i="25"/>
  <c r="S10" i="25"/>
  <c r="R10" i="25"/>
  <c r="Q10" i="25"/>
  <c r="P10" i="25"/>
  <c r="N10" i="25"/>
  <c r="M10" i="25"/>
  <c r="C10" i="25"/>
  <c r="AF9" i="25"/>
  <c r="AE9" i="25"/>
  <c r="AC9" i="25"/>
  <c r="AB9" i="25"/>
  <c r="AA9" i="25"/>
  <c r="Z9" i="25"/>
  <c r="Y9" i="25"/>
  <c r="S9" i="25"/>
  <c r="R9" i="25"/>
  <c r="Q9" i="25"/>
  <c r="P9" i="25"/>
  <c r="M9" i="25"/>
  <c r="C9" i="25"/>
  <c r="AF8" i="25"/>
  <c r="AE8" i="25"/>
  <c r="AD8" i="25"/>
  <c r="AB8" i="25"/>
  <c r="AA8" i="25"/>
  <c r="Z8" i="25"/>
  <c r="Y8" i="25"/>
  <c r="S8" i="25"/>
  <c r="R8" i="25"/>
  <c r="Q8" i="25"/>
  <c r="P8" i="25"/>
  <c r="N8" i="25"/>
  <c r="M8" i="25"/>
  <c r="C8" i="25"/>
  <c r="H5" i="25"/>
  <c r="G5" i="25"/>
  <c r="F5" i="25"/>
  <c r="K4" i="25"/>
  <c r="R3" i="25"/>
  <c r="Q3" i="25"/>
  <c r="P3" i="25"/>
  <c r="L3" i="25"/>
  <c r="K3" i="25"/>
  <c r="P2" i="25"/>
  <c r="AG8" i="25" l="1"/>
  <c r="AG10" i="25"/>
  <c r="AG11" i="25"/>
  <c r="AG17" i="25"/>
  <c r="AG23" i="25"/>
  <c r="AG20" i="27"/>
  <c r="AG9" i="25"/>
  <c r="AG14" i="25"/>
  <c r="AG20" i="25"/>
  <c r="AG16" i="25"/>
  <c r="AG22" i="25"/>
  <c r="AG21" i="27"/>
  <c r="I25" i="20"/>
  <c r="H25" i="20"/>
  <c r="G25" i="20"/>
  <c r="G24" i="20"/>
  <c r="AE23" i="20"/>
  <c r="AD23" i="20"/>
  <c r="AC23" i="20"/>
  <c r="AB23" i="20"/>
  <c r="AA23" i="20"/>
  <c r="Z23" i="20"/>
  <c r="Y23" i="20"/>
  <c r="S23" i="20"/>
  <c r="R23" i="20"/>
  <c r="Q23" i="20"/>
  <c r="P23" i="20"/>
  <c r="N23" i="20"/>
  <c r="M23" i="20"/>
  <c r="F23" i="20"/>
  <c r="E23" i="20"/>
  <c r="D23" i="20"/>
  <c r="C23" i="20"/>
  <c r="AF22" i="20"/>
  <c r="AD22" i="20"/>
  <c r="AC22" i="20"/>
  <c r="AB22" i="20"/>
  <c r="AA22" i="20"/>
  <c r="Z22" i="20"/>
  <c r="Y22" i="20"/>
  <c r="S22" i="20"/>
  <c r="R22" i="20"/>
  <c r="Q22" i="20"/>
  <c r="P22" i="20"/>
  <c r="N22" i="20"/>
  <c r="M22" i="20"/>
  <c r="F22" i="20"/>
  <c r="E22" i="20"/>
  <c r="D22" i="20"/>
  <c r="C22" i="20"/>
  <c r="AF21" i="20"/>
  <c r="AE21" i="20"/>
  <c r="AC21" i="20"/>
  <c r="AB21" i="20"/>
  <c r="AA21" i="20"/>
  <c r="Z21" i="20"/>
  <c r="Y21" i="20"/>
  <c r="S21" i="20"/>
  <c r="R21" i="20"/>
  <c r="Q21" i="20"/>
  <c r="P21" i="20"/>
  <c r="N21" i="20"/>
  <c r="M21" i="20"/>
  <c r="F21" i="20"/>
  <c r="E21" i="20"/>
  <c r="D21" i="20"/>
  <c r="C21" i="20"/>
  <c r="AF20" i="20"/>
  <c r="AE20" i="20"/>
  <c r="AD20" i="20"/>
  <c r="AB20" i="20"/>
  <c r="AA20" i="20"/>
  <c r="Z20" i="20"/>
  <c r="Y20" i="20"/>
  <c r="S20" i="20"/>
  <c r="R20" i="20"/>
  <c r="Q20" i="20"/>
  <c r="P20" i="20"/>
  <c r="N20" i="20"/>
  <c r="M20" i="20"/>
  <c r="F20" i="20"/>
  <c r="E20" i="20"/>
  <c r="D20" i="20"/>
  <c r="C20" i="20"/>
  <c r="AE17" i="20"/>
  <c r="AD17" i="20"/>
  <c r="AC17" i="20"/>
  <c r="AB17" i="20"/>
  <c r="AA17" i="20"/>
  <c r="Z17" i="20"/>
  <c r="Y17" i="20"/>
  <c r="S17" i="20"/>
  <c r="R17" i="20"/>
  <c r="Q17" i="20"/>
  <c r="P17" i="20"/>
  <c r="N17" i="20"/>
  <c r="M17" i="20"/>
  <c r="F17" i="20"/>
  <c r="E17" i="20"/>
  <c r="D17" i="20"/>
  <c r="C17" i="20"/>
  <c r="AF16" i="20"/>
  <c r="AD16" i="20"/>
  <c r="AC16" i="20"/>
  <c r="AB16" i="20"/>
  <c r="AA16" i="20"/>
  <c r="Z16" i="20"/>
  <c r="Y16" i="20"/>
  <c r="S16" i="20"/>
  <c r="R16" i="20"/>
  <c r="Q16" i="20"/>
  <c r="P16" i="20"/>
  <c r="N16" i="20"/>
  <c r="M16" i="20"/>
  <c r="F16" i="20"/>
  <c r="E16" i="20"/>
  <c r="D16" i="20"/>
  <c r="C16" i="20"/>
  <c r="AF15" i="20"/>
  <c r="AE15" i="20"/>
  <c r="AC15" i="20"/>
  <c r="AB15" i="20"/>
  <c r="AA15" i="20"/>
  <c r="Z15" i="20"/>
  <c r="Y15" i="20"/>
  <c r="S15" i="20"/>
  <c r="R15" i="20"/>
  <c r="Q15" i="20"/>
  <c r="P15" i="20"/>
  <c r="N15" i="20"/>
  <c r="M15" i="20"/>
  <c r="F15" i="20"/>
  <c r="E15" i="20"/>
  <c r="D15" i="20"/>
  <c r="C15" i="20"/>
  <c r="AF14" i="20"/>
  <c r="AE14" i="20"/>
  <c r="AD14" i="20"/>
  <c r="AB14" i="20"/>
  <c r="AA14" i="20"/>
  <c r="Z14" i="20"/>
  <c r="Y14" i="20"/>
  <c r="S14" i="20"/>
  <c r="R14" i="20"/>
  <c r="Q14" i="20"/>
  <c r="P14" i="20"/>
  <c r="N14" i="20"/>
  <c r="M14" i="20"/>
  <c r="F14" i="20"/>
  <c r="E14" i="20"/>
  <c r="D14" i="20"/>
  <c r="C14" i="20"/>
  <c r="AE11" i="20"/>
  <c r="AD11" i="20"/>
  <c r="AC11" i="20"/>
  <c r="AB11" i="20"/>
  <c r="AA11" i="20"/>
  <c r="Z11" i="20"/>
  <c r="Y11" i="20"/>
  <c r="S11" i="20"/>
  <c r="R11" i="20"/>
  <c r="Q11" i="20"/>
  <c r="P11" i="20"/>
  <c r="M11" i="20"/>
  <c r="C11" i="20"/>
  <c r="AF10" i="20"/>
  <c r="AD10" i="20"/>
  <c r="AC10" i="20"/>
  <c r="AB10" i="20"/>
  <c r="AA10" i="20"/>
  <c r="Z10" i="20"/>
  <c r="Y10" i="20"/>
  <c r="S10" i="20"/>
  <c r="R10" i="20"/>
  <c r="Q10" i="20"/>
  <c r="P10" i="20"/>
  <c r="N10" i="20"/>
  <c r="M10" i="20"/>
  <c r="C10" i="20"/>
  <c r="AF9" i="20"/>
  <c r="AE9" i="20"/>
  <c r="AC9" i="20"/>
  <c r="AB9" i="20"/>
  <c r="AA9" i="20"/>
  <c r="Z9" i="20"/>
  <c r="Y9" i="20"/>
  <c r="S9" i="20"/>
  <c r="R9" i="20"/>
  <c r="Q9" i="20"/>
  <c r="P9" i="20"/>
  <c r="M9" i="20"/>
  <c r="C9" i="20"/>
  <c r="AF8" i="20"/>
  <c r="AE8" i="20"/>
  <c r="AD8" i="20"/>
  <c r="AG8" i="20" s="1"/>
  <c r="AB8" i="20"/>
  <c r="AA8" i="20"/>
  <c r="Z8" i="20"/>
  <c r="Y8" i="20"/>
  <c r="S8" i="20"/>
  <c r="R8" i="20"/>
  <c r="Q8" i="20"/>
  <c r="P8" i="20"/>
  <c r="N8" i="20"/>
  <c r="M8" i="20"/>
  <c r="C8" i="20"/>
  <c r="H5" i="20"/>
  <c r="G5" i="20"/>
  <c r="F5" i="20"/>
  <c r="K4" i="20"/>
  <c r="R3" i="20"/>
  <c r="Q3" i="20"/>
  <c r="P3" i="20"/>
  <c r="L3" i="20"/>
  <c r="K3" i="20"/>
  <c r="P2" i="20"/>
  <c r="I25" i="18"/>
  <c r="H25" i="18"/>
  <c r="G25" i="18"/>
  <c r="G24" i="18"/>
  <c r="AE23" i="18"/>
  <c r="AD23" i="18"/>
  <c r="AC23" i="18"/>
  <c r="AG23" i="18" s="1"/>
  <c r="AB23" i="18"/>
  <c r="AA23" i="18"/>
  <c r="Z23" i="18"/>
  <c r="Y23" i="18"/>
  <c r="S23" i="18"/>
  <c r="R23" i="18"/>
  <c r="Q23" i="18"/>
  <c r="P23" i="18"/>
  <c r="N23" i="18"/>
  <c r="M23" i="18"/>
  <c r="F23" i="18"/>
  <c r="E23" i="18"/>
  <c r="D23" i="18"/>
  <c r="C23" i="18"/>
  <c r="AF22" i="18"/>
  <c r="AD22" i="18"/>
  <c r="AC22" i="18"/>
  <c r="AB22" i="18"/>
  <c r="AA22" i="18"/>
  <c r="Z22" i="18"/>
  <c r="Y22" i="18"/>
  <c r="S22" i="18"/>
  <c r="R22" i="18"/>
  <c r="Q22" i="18"/>
  <c r="P22" i="18"/>
  <c r="N22" i="18"/>
  <c r="M22" i="18"/>
  <c r="F22" i="18"/>
  <c r="E22" i="18"/>
  <c r="D22" i="18"/>
  <c r="C22" i="18"/>
  <c r="AF21" i="18"/>
  <c r="AE21" i="18"/>
  <c r="AC21" i="18"/>
  <c r="AB21" i="18"/>
  <c r="AA21" i="18"/>
  <c r="Z21" i="18"/>
  <c r="Y21" i="18"/>
  <c r="S21" i="18"/>
  <c r="R21" i="18"/>
  <c r="Q21" i="18"/>
  <c r="P21" i="18"/>
  <c r="N21" i="18"/>
  <c r="M21" i="18"/>
  <c r="F21" i="18"/>
  <c r="E21" i="18"/>
  <c r="D21" i="18"/>
  <c r="C21" i="18"/>
  <c r="AF20" i="18"/>
  <c r="AE20" i="18"/>
  <c r="AD20" i="18"/>
  <c r="AB20" i="18"/>
  <c r="AA20" i="18"/>
  <c r="Z20" i="18"/>
  <c r="Y20" i="18"/>
  <c r="S20" i="18"/>
  <c r="R20" i="18"/>
  <c r="Q20" i="18"/>
  <c r="P20" i="18"/>
  <c r="N20" i="18"/>
  <c r="M20" i="18"/>
  <c r="F20" i="18"/>
  <c r="E20" i="18"/>
  <c r="D20" i="18"/>
  <c r="C20" i="18"/>
  <c r="AE17" i="18"/>
  <c r="AD17" i="18"/>
  <c r="AC17" i="18"/>
  <c r="AG17" i="18" s="1"/>
  <c r="AB17" i="18"/>
  <c r="AA17" i="18"/>
  <c r="Z17" i="18"/>
  <c r="Y17" i="18"/>
  <c r="S17" i="18"/>
  <c r="R17" i="18"/>
  <c r="Q17" i="18"/>
  <c r="P17" i="18"/>
  <c r="N17" i="18"/>
  <c r="M17" i="18"/>
  <c r="F17" i="18"/>
  <c r="E17" i="18"/>
  <c r="D17" i="18"/>
  <c r="C17" i="18"/>
  <c r="AF16" i="18"/>
  <c r="AD16" i="18"/>
  <c r="AC16" i="18"/>
  <c r="AB16" i="18"/>
  <c r="AA16" i="18"/>
  <c r="Z16" i="18"/>
  <c r="Y16" i="18"/>
  <c r="S16" i="18"/>
  <c r="R16" i="18"/>
  <c r="Q16" i="18"/>
  <c r="P16" i="18"/>
  <c r="N16" i="18"/>
  <c r="M16" i="18"/>
  <c r="F16" i="18"/>
  <c r="E16" i="18"/>
  <c r="D16" i="18"/>
  <c r="C16" i="18"/>
  <c r="AF15" i="18"/>
  <c r="AE15" i="18"/>
  <c r="AC15" i="18"/>
  <c r="AB15" i="18"/>
  <c r="AA15" i="18"/>
  <c r="Z15" i="18"/>
  <c r="Y15" i="18"/>
  <c r="S15" i="18"/>
  <c r="R15" i="18"/>
  <c r="Q15" i="18"/>
  <c r="P15" i="18"/>
  <c r="N15" i="18"/>
  <c r="M15" i="18"/>
  <c r="F15" i="18"/>
  <c r="E15" i="18"/>
  <c r="D15" i="18"/>
  <c r="C15" i="18"/>
  <c r="AF14" i="18"/>
  <c r="AE14" i="18"/>
  <c r="AD14" i="18"/>
  <c r="AB14" i="18"/>
  <c r="AA14" i="18"/>
  <c r="Z14" i="18"/>
  <c r="Y14" i="18"/>
  <c r="S14" i="18"/>
  <c r="R14" i="18"/>
  <c r="Q14" i="18"/>
  <c r="P14" i="18"/>
  <c r="N14" i="18"/>
  <c r="M14" i="18"/>
  <c r="F14" i="18"/>
  <c r="E14" i="18"/>
  <c r="D14" i="18"/>
  <c r="C14" i="18"/>
  <c r="AE11" i="18"/>
  <c r="AD11" i="18"/>
  <c r="AC11" i="18"/>
  <c r="AG11" i="18" s="1"/>
  <c r="AB11" i="18"/>
  <c r="AA11" i="18"/>
  <c r="Z11" i="18"/>
  <c r="Y11" i="18"/>
  <c r="S11" i="18"/>
  <c r="R11" i="18"/>
  <c r="Q11" i="18"/>
  <c r="P11" i="18"/>
  <c r="M11" i="18"/>
  <c r="C11" i="18"/>
  <c r="AF10" i="18"/>
  <c r="AD10" i="18"/>
  <c r="AC10" i="18"/>
  <c r="AB10" i="18"/>
  <c r="AA10" i="18"/>
  <c r="Z10" i="18"/>
  <c r="Y10" i="18"/>
  <c r="S10" i="18"/>
  <c r="R10" i="18"/>
  <c r="Q10" i="18"/>
  <c r="P10" i="18"/>
  <c r="N10" i="18"/>
  <c r="M10" i="18"/>
  <c r="C10" i="18"/>
  <c r="AF9" i="18"/>
  <c r="AE9" i="18"/>
  <c r="AC9" i="18"/>
  <c r="AB9" i="18"/>
  <c r="AA9" i="18"/>
  <c r="Z9" i="18"/>
  <c r="Y9" i="18"/>
  <c r="S9" i="18"/>
  <c r="R9" i="18"/>
  <c r="Q9" i="18"/>
  <c r="P9" i="18"/>
  <c r="M9" i="18"/>
  <c r="C9" i="18"/>
  <c r="AF8" i="18"/>
  <c r="AE8" i="18"/>
  <c r="AD8" i="18"/>
  <c r="AB8" i="18"/>
  <c r="AA8" i="18"/>
  <c r="Z8" i="18"/>
  <c r="Y8" i="18"/>
  <c r="S8" i="18"/>
  <c r="R8" i="18"/>
  <c r="Q8" i="18"/>
  <c r="P8" i="18"/>
  <c r="N8" i="18"/>
  <c r="M8" i="18"/>
  <c r="C8" i="18"/>
  <c r="H5" i="18"/>
  <c r="G5" i="18"/>
  <c r="F5" i="18"/>
  <c r="K4" i="18"/>
  <c r="R3" i="18"/>
  <c r="Q3" i="18"/>
  <c r="P3" i="18"/>
  <c r="L3" i="18"/>
  <c r="K3" i="18"/>
  <c r="P2" i="18"/>
  <c r="AG10" i="18" l="1"/>
  <c r="AG14" i="18"/>
  <c r="AG20" i="18"/>
  <c r="AG9" i="20"/>
  <c r="AG15" i="20"/>
  <c r="AG21" i="20"/>
  <c r="AG15" i="18"/>
  <c r="AG21" i="18"/>
  <c r="AG11" i="20"/>
  <c r="AG17" i="20"/>
  <c r="AG23" i="20"/>
  <c r="AG14" i="20"/>
  <c r="AG20" i="20"/>
  <c r="AG9" i="18"/>
  <c r="AG8" i="18"/>
  <c r="AG16" i="18"/>
  <c r="AG22" i="18"/>
  <c r="AG10" i="20"/>
  <c r="AG16" i="20"/>
  <c r="AG22" i="20"/>
  <c r="I25" i="8"/>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B21" i="8"/>
  <c r="AA21" i="8"/>
  <c r="Z21" i="8"/>
  <c r="Y21" i="8"/>
  <c r="S21" i="8"/>
  <c r="R21" i="8"/>
  <c r="Q21" i="8"/>
  <c r="P21" i="8"/>
  <c r="N21" i="8"/>
  <c r="M21" i="8"/>
  <c r="F21" i="8"/>
  <c r="E21" i="8"/>
  <c r="D21" i="8"/>
  <c r="C21" i="8"/>
  <c r="AF20" i="8"/>
  <c r="AE20" i="8"/>
  <c r="AD20" i="8"/>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B15" i="8"/>
  <c r="AA15" i="8"/>
  <c r="Z15" i="8"/>
  <c r="Y15" i="8"/>
  <c r="S15" i="8"/>
  <c r="R15" i="8"/>
  <c r="Q15" i="8"/>
  <c r="P15" i="8"/>
  <c r="N15" i="8"/>
  <c r="M15" i="8"/>
  <c r="F15" i="8"/>
  <c r="E15" i="8"/>
  <c r="D15" i="8"/>
  <c r="C15" i="8"/>
  <c r="AF14" i="8"/>
  <c r="AE14" i="8"/>
  <c r="AD14" i="8"/>
  <c r="AB14" i="8"/>
  <c r="AA14" i="8"/>
  <c r="Z14" i="8"/>
  <c r="Y14" i="8"/>
  <c r="S14" i="8"/>
  <c r="R14" i="8"/>
  <c r="Q14" i="8"/>
  <c r="P14" i="8"/>
  <c r="N14" i="8"/>
  <c r="M14" i="8"/>
  <c r="F14" i="8"/>
  <c r="E14" i="8"/>
  <c r="D14" i="8"/>
  <c r="C14" i="8"/>
  <c r="AE11" i="8"/>
  <c r="AD11" i="8"/>
  <c r="AC11" i="8"/>
  <c r="AB11" i="8"/>
  <c r="AA11" i="8"/>
  <c r="Z11" i="8"/>
  <c r="Y11" i="8"/>
  <c r="S11" i="8"/>
  <c r="R11" i="8"/>
  <c r="Q11" i="8"/>
  <c r="P11" i="8"/>
  <c r="M11" i="8"/>
  <c r="C11" i="8"/>
  <c r="AF10" i="8"/>
  <c r="AD10" i="8"/>
  <c r="AC10" i="8"/>
  <c r="AB10" i="8"/>
  <c r="AA10" i="8"/>
  <c r="Z10" i="8"/>
  <c r="Y10" i="8"/>
  <c r="S10" i="8"/>
  <c r="R10" i="8"/>
  <c r="Q10" i="8"/>
  <c r="P10" i="8"/>
  <c r="N10" i="8"/>
  <c r="M10" i="8"/>
  <c r="C10" i="8"/>
  <c r="AF9" i="8"/>
  <c r="AE9" i="8"/>
  <c r="AC9" i="8"/>
  <c r="AB9" i="8"/>
  <c r="AA9" i="8"/>
  <c r="Z9" i="8"/>
  <c r="Y9" i="8"/>
  <c r="S9" i="8"/>
  <c r="R9" i="8"/>
  <c r="Q9" i="8"/>
  <c r="P9" i="8"/>
  <c r="M9" i="8"/>
  <c r="C9" i="8"/>
  <c r="AF8" i="8"/>
  <c r="AE8" i="8"/>
  <c r="AD8" i="8"/>
  <c r="AB8" i="8"/>
  <c r="AA8" i="8"/>
  <c r="Z8" i="8"/>
  <c r="Y8" i="8"/>
  <c r="S8" i="8"/>
  <c r="R8" i="8"/>
  <c r="Q8" i="8"/>
  <c r="P8" i="8"/>
  <c r="N8" i="8"/>
  <c r="M8" i="8"/>
  <c r="C8" i="8"/>
  <c r="K4" i="8"/>
  <c r="H5" i="8"/>
  <c r="G5" i="8"/>
  <c r="F5" i="8"/>
  <c r="R3" i="8"/>
  <c r="Q3" i="8"/>
  <c r="P3" i="8"/>
  <c r="L3" i="8"/>
  <c r="K3" i="8"/>
  <c r="P2" i="8"/>
  <c r="AG9" i="8" l="1"/>
  <c r="AG14" i="8"/>
  <c r="AG20" i="8"/>
  <c r="AG15" i="8"/>
  <c r="AG21" i="8"/>
  <c r="AG16" i="8"/>
  <c r="AG22" i="8"/>
  <c r="AG11" i="8"/>
  <c r="AG17" i="8"/>
  <c r="AG23" i="8"/>
  <c r="AG10" i="8"/>
  <c r="AG8" i="8"/>
</calcChain>
</file>

<file path=xl/comments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0.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2.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3.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7.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<sst xmlns="http://schemas.openxmlformats.org/spreadsheetml/2006/main" count="1006" uniqueCount="329">
  <si>
    <t/>
  </si>
  <si>
    <t>vrsta turnirja</t>
  </si>
  <si>
    <t>2</t>
  </si>
  <si>
    <t>prosto</t>
  </si>
  <si>
    <t>3</t>
  </si>
  <si>
    <t>4</t>
  </si>
  <si>
    <t>5</t>
  </si>
  <si>
    <t>6</t>
  </si>
  <si>
    <t>7</t>
  </si>
  <si>
    <t>8</t>
  </si>
  <si>
    <t>10</t>
  </si>
  <si>
    <t>11</t>
  </si>
  <si>
    <t>12</t>
  </si>
  <si>
    <t>13</t>
  </si>
  <si>
    <t>14</t>
  </si>
  <si>
    <t>15</t>
  </si>
  <si>
    <t>16</t>
  </si>
  <si>
    <t>DP</t>
  </si>
  <si>
    <t>PAJENK</t>
  </si>
  <si>
    <t>VERA</t>
  </si>
  <si>
    <t>STANKO</t>
  </si>
  <si>
    <t>VESNA</t>
  </si>
  <si>
    <t>DOLČIČ</t>
  </si>
  <si>
    <t>MILENA</t>
  </si>
  <si>
    <t>KRISTINA</t>
  </si>
  <si>
    <t>klub</t>
  </si>
  <si>
    <t>šifra</t>
  </si>
  <si>
    <t>priimek</t>
  </si>
  <si>
    <t>ime</t>
  </si>
  <si>
    <t>skupaj točk</t>
  </si>
  <si>
    <t>predstavnik igralcev:</t>
  </si>
  <si>
    <t>vodja tekmovanja:</t>
  </si>
  <si>
    <t>vrhovni sodnik:</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</si>
  <si>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</si>
  <si>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</si>
  <si>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</si>
  <si>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</si>
  <si>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</si>
  <si>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</si>
  <si>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</si>
  <si>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</si>
  <si>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</si>
  <si>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</si>
  <si>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</si>
  <si>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</si>
  <si>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</si>
  <si>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</si>
  <si>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</si>
  <si>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</si>
  <si>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GRADIŠAR</t>
  </si>
  <si>
    <t>KOVAČ</t>
  </si>
  <si>
    <t>KOMAR</t>
  </si>
  <si>
    <t>LOPATIČ</t>
  </si>
  <si>
    <t>PETKOVŠEK</t>
  </si>
  <si>
    <t>KUNAVER</t>
  </si>
  <si>
    <t>MILOŠ</t>
  </si>
  <si>
    <t>JANEZ</t>
  </si>
  <si>
    <t>PODGORNIK</t>
  </si>
  <si>
    <t>BRANKO</t>
  </si>
  <si>
    <t>STEFANOVIČ</t>
  </si>
  <si>
    <t>RUDI</t>
  </si>
  <si>
    <t>IVO</t>
  </si>
  <si>
    <t>MIRAN</t>
  </si>
  <si>
    <t>MAČEK</t>
  </si>
  <si>
    <t>OMANOVIČ</t>
  </si>
  <si>
    <t>KADIVNIK</t>
  </si>
  <si>
    <t>MATIJAŠIČ</t>
  </si>
  <si>
    <t>DRAGOŠ</t>
  </si>
  <si>
    <t>KOROLKOV</t>
  </si>
  <si>
    <t>MARTIN</t>
  </si>
  <si>
    <t>PIŠLJAR</t>
  </si>
  <si>
    <t>KATARINA</t>
  </si>
  <si>
    <t>SEME</t>
  </si>
  <si>
    <t>BRADELJ</t>
  </si>
  <si>
    <t>BELIŠ</t>
  </si>
  <si>
    <t>KNEŽEVIČ</t>
  </si>
  <si>
    <t>GUNA</t>
  </si>
  <si>
    <t>TIVOLI OPEN  2020</t>
  </si>
  <si>
    <t>26.8.2020</t>
  </si>
  <si>
    <t>MOŠKI 35 +</t>
  </si>
  <si>
    <t>PROSTO</t>
  </si>
  <si>
    <t>ALEŠ</t>
  </si>
  <si>
    <t xml:space="preserve">MAČEK </t>
  </si>
  <si>
    <t>KLEMEN</t>
  </si>
  <si>
    <t>JANHAR</t>
  </si>
  <si>
    <t>BLAŽ</t>
  </si>
  <si>
    <t>SIMON</t>
  </si>
  <si>
    <t>ĐEKIČ</t>
  </si>
  <si>
    <t>NENAD</t>
  </si>
  <si>
    <t>MOŠKI 40 +</t>
  </si>
  <si>
    <t>OBERSTAR</t>
  </si>
  <si>
    <t>MIHA</t>
  </si>
  <si>
    <t>JAMŠEK</t>
  </si>
  <si>
    <t>JURE</t>
  </si>
  <si>
    <t>REBOLJ</t>
  </si>
  <si>
    <t>ROBERT</t>
  </si>
  <si>
    <t>ELI</t>
  </si>
  <si>
    <t>AŠIČ</t>
  </si>
  <si>
    <t>ALOJZ</t>
  </si>
  <si>
    <t>KRPAN</t>
  </si>
  <si>
    <t>BENO</t>
  </si>
  <si>
    <t>AMON</t>
  </si>
  <si>
    <t>SAMO</t>
  </si>
  <si>
    <t>BELOŠEVIČ</t>
  </si>
  <si>
    <t>GORAN</t>
  </si>
  <si>
    <t>MOŠKI 45 +</t>
  </si>
  <si>
    <t>MARKO</t>
  </si>
  <si>
    <t>TONE</t>
  </si>
  <si>
    <t>ROMAN</t>
  </si>
  <si>
    <t>BRZIN</t>
  </si>
  <si>
    <t>LUKA</t>
  </si>
  <si>
    <t>OREL</t>
  </si>
  <si>
    <t>FOTTI</t>
  </si>
  <si>
    <t>SERGIO</t>
  </si>
  <si>
    <t>HAUKO</t>
  </si>
  <si>
    <t>SRDJAN</t>
  </si>
  <si>
    <t>ŠELHAUS</t>
  </si>
  <si>
    <t>VRENČUR</t>
  </si>
  <si>
    <t>EDVARD</t>
  </si>
  <si>
    <t>MOŠKI 50 +</t>
  </si>
  <si>
    <t>BOŽIČNIK</t>
  </si>
  <si>
    <t>IGOR</t>
  </si>
  <si>
    <t>PURIČ</t>
  </si>
  <si>
    <t>SANDI</t>
  </si>
  <si>
    <t>KOS</t>
  </si>
  <si>
    <t>PETER</t>
  </si>
  <si>
    <t>BOLE</t>
  </si>
  <si>
    <t>TOMAŽ</t>
  </si>
  <si>
    <t>DIMITRAŠKOVIČ</t>
  </si>
  <si>
    <t>MILAN</t>
  </si>
  <si>
    <t>DEJANOVIČ</t>
  </si>
  <si>
    <t>GEČ</t>
  </si>
  <si>
    <t>GORAZD</t>
  </si>
  <si>
    <t>HOJS</t>
  </si>
  <si>
    <t>ROK</t>
  </si>
  <si>
    <t>MOŠKI 55 +</t>
  </si>
  <si>
    <t>ŠKRJANEC</t>
  </si>
  <si>
    <t>JERNEJ</t>
  </si>
  <si>
    <t>KARLIN</t>
  </si>
  <si>
    <t>LAZUKIČ</t>
  </si>
  <si>
    <t>ZORAN</t>
  </si>
  <si>
    <t>ŠARANOVIČ</t>
  </si>
  <si>
    <t>DUŠAN</t>
  </si>
  <si>
    <t>ŠKOF</t>
  </si>
  <si>
    <t>IZTOK</t>
  </si>
  <si>
    <t>MOŠKI 60 +</t>
  </si>
  <si>
    <t>VALENTINČIČ</t>
  </si>
  <si>
    <t>MARJAN</t>
  </si>
  <si>
    <t>PERGAR</t>
  </si>
  <si>
    <t>ANDREJ</t>
  </si>
  <si>
    <t>UROŠ</t>
  </si>
  <si>
    <t>BREZOVEC</t>
  </si>
  <si>
    <t>BORKO</t>
  </si>
  <si>
    <t>BOJAN</t>
  </si>
  <si>
    <t>ČAMPA</t>
  </si>
  <si>
    <t>SERGEJ</t>
  </si>
  <si>
    <t>ZANOŠKAR</t>
  </si>
  <si>
    <t>ŽMUC</t>
  </si>
  <si>
    <t xml:space="preserve">skupina: 1  MOŠKI  65 + </t>
  </si>
  <si>
    <t>TIVOLI OPEN 2020</t>
  </si>
  <si>
    <t>BRANE</t>
  </si>
  <si>
    <t>OGRINC</t>
  </si>
  <si>
    <t>ŠTRUKELJ</t>
  </si>
  <si>
    <t>MOŠKI 70 +</t>
  </si>
  <si>
    <t>FURLAN</t>
  </si>
  <si>
    <t>PREŠEREN</t>
  </si>
  <si>
    <t>ŠTEFAN</t>
  </si>
  <si>
    <t>STIBILJ</t>
  </si>
  <si>
    <t>CVETO</t>
  </si>
  <si>
    <t>SLAVINEC</t>
  </si>
  <si>
    <t>ULČAR</t>
  </si>
  <si>
    <t>DANE</t>
  </si>
  <si>
    <t xml:space="preserve">skupina: 1  MOŠKI  75 + </t>
  </si>
  <si>
    <t>BRADAN</t>
  </si>
  <si>
    <t>FRANC</t>
  </si>
  <si>
    <t>DRENOVEC</t>
  </si>
  <si>
    <t>GRIZILO</t>
  </si>
  <si>
    <t>RIKARDO</t>
  </si>
  <si>
    <t>ŽERJAL</t>
  </si>
  <si>
    <t>PAVLE</t>
  </si>
  <si>
    <t>HITI</t>
  </si>
  <si>
    <t>ALENKA</t>
  </si>
  <si>
    <t>TRNOVSKAYA</t>
  </si>
  <si>
    <t>ŽENJA</t>
  </si>
  <si>
    <t xml:space="preserve">skupina: 1  ŽENSKE 35 - 50 </t>
  </si>
  <si>
    <t>BON</t>
  </si>
  <si>
    <t>MARTA</t>
  </si>
  <si>
    <t>SADAR</t>
  </si>
  <si>
    <t>ALMIRA</t>
  </si>
  <si>
    <t>ŽENSKE  50 +</t>
  </si>
  <si>
    <t>ZULJAN</t>
  </si>
  <si>
    <t>BOR</t>
  </si>
  <si>
    <t>BB</t>
  </si>
  <si>
    <t>61 60</t>
  </si>
  <si>
    <t>61 62</t>
  </si>
  <si>
    <t>62 62</t>
  </si>
  <si>
    <t>16 26</t>
  </si>
  <si>
    <t>61 63</t>
  </si>
  <si>
    <t>26 26</t>
  </si>
  <si>
    <t>63 64</t>
  </si>
  <si>
    <t>75 61</t>
  </si>
  <si>
    <t>51 pred.</t>
  </si>
  <si>
    <t>76(4) 60</t>
  </si>
  <si>
    <t>60 60</t>
  </si>
  <si>
    <t>63 60</t>
  </si>
  <si>
    <t>60 61</t>
  </si>
  <si>
    <t>DVOJICE ŽENSKE</t>
  </si>
  <si>
    <t>PALČIČ POLONA - KOLBL SIMONA</t>
  </si>
  <si>
    <t>BALOH MARJANA - ŠTROZAK VESNA</t>
  </si>
  <si>
    <t>BON MARTA - SADAR ALMIRA</t>
  </si>
  <si>
    <t>MIX DVOJICE - DO 50</t>
  </si>
  <si>
    <t>PIŠLJAR KATARINA - PLETERŠEK BLAŽ</t>
  </si>
  <si>
    <t>PALČIČ POLONA - BOŽIČNIK IGOR</t>
  </si>
  <si>
    <t>TRNOVSKAYA ŽENJA - OMANOVIČ ELI</t>
  </si>
  <si>
    <t>MIX DVOJICE - MLAJŠI</t>
  </si>
  <si>
    <t>MIX DVOJICE - 55 +</t>
  </si>
  <si>
    <t>61 67(4) 63</t>
  </si>
  <si>
    <t xml:space="preserve">DIMITRAŠKOVIČ </t>
  </si>
  <si>
    <t>62 61</t>
  </si>
  <si>
    <t>75 16 119</t>
  </si>
  <si>
    <t>64 63</t>
  </si>
  <si>
    <t>ŽIŽEK MARJAN - PAJENK VERA</t>
  </si>
  <si>
    <t>DOLČIČ MILENA - DOLČIČ BRANE</t>
  </si>
  <si>
    <t>STANKO VESNA -  BORKO BOJAN</t>
  </si>
  <si>
    <t>KOVAČ ZDENKA - KOVAČ IGOR</t>
  </si>
  <si>
    <t>ŠTROZAK VESNA - ŠTROZAK MARKO</t>
  </si>
  <si>
    <t>KOLBL SIMONA - ČAMPA ANDREJ</t>
  </si>
  <si>
    <t>ŽIŽEK-PAJENK</t>
  </si>
  <si>
    <t>VANCETA</t>
  </si>
  <si>
    <t>DOLČIČ MILENA - STANKO VESNA</t>
  </si>
  <si>
    <t>KNAFELJC IGOR - SCHNABL PETRA</t>
  </si>
  <si>
    <t>62 63</t>
  </si>
  <si>
    <t>16 36</t>
  </si>
  <si>
    <t>64 62</t>
  </si>
  <si>
    <t>60 62</t>
  </si>
  <si>
    <t>75 60</t>
  </si>
  <si>
    <t>26 36</t>
  </si>
  <si>
    <t>STANKO-BORKO</t>
  </si>
  <si>
    <t>AMON SAMO - PETER PEVC</t>
  </si>
  <si>
    <t xml:space="preserve">OMANOVIČ - GRADIŠAR </t>
  </si>
  <si>
    <t>OMANOVIČ-GRADIŠAR</t>
  </si>
  <si>
    <t xml:space="preserve">DJEKIČ - KNEŽEVIČ </t>
  </si>
  <si>
    <t>JOVANOVIČ -PLETERŠEK</t>
  </si>
  <si>
    <t>OBERSTAR - BELOŠEVIČ</t>
  </si>
  <si>
    <t>MOŠKE DVOJICE  DO  50 LET</t>
  </si>
  <si>
    <t>GEČ GORAZD - KAMNIK JARO</t>
  </si>
  <si>
    <t>BOŽIČNIK IGOR -FURLAN ROK</t>
  </si>
  <si>
    <t>MOŠKE DVOJICE  55 +</t>
  </si>
  <si>
    <t>SVOLJŠAK SAŠO - ŠTIFTAR SAŠO</t>
  </si>
  <si>
    <t>LEBEN TOMAŽ - VRANČIČ DAVOR</t>
  </si>
  <si>
    <t>GLAVIČ BOJAN - BELIŠ IVO</t>
  </si>
  <si>
    <t>STEFANOVIČ MIRAN - BORKO BOJAN</t>
  </si>
  <si>
    <t>DIMITRAŠKOVIČ MILAN - KNAFELJC IGOR</t>
  </si>
  <si>
    <t>DOLČIČ BRANE - ZULJAN BOR</t>
  </si>
  <si>
    <t>ŠARANOVIČ DUŠAN - ČAMPA ANDREJ</t>
  </si>
  <si>
    <t>MOŠKE DVOJICE - 60 +</t>
  </si>
  <si>
    <t>KOROLKOV SERGEJ - KOVAČ IGOR</t>
  </si>
  <si>
    <t>ŽIŽEK MARJAN - PERGAR ANDREJ</t>
  </si>
  <si>
    <t>OGRINC MARJAN - GRIZILO RIKI</t>
  </si>
  <si>
    <t>DRENOVEC IVO - ŽERJAV PAVLE</t>
  </si>
  <si>
    <t>DRENOVEC-ŽERJAV</t>
  </si>
  <si>
    <t>OGRINC-GRIZILO</t>
  </si>
  <si>
    <t>KOROLKOV-KOVAČ</t>
  </si>
  <si>
    <t>ŽIŽEK-PERGAR</t>
  </si>
  <si>
    <t>HITI ALENKA - GRADIŠAR SIMON</t>
  </si>
  <si>
    <t>JOVANOVIČ-PLETERŠEK</t>
  </si>
  <si>
    <t>SVOLJŠAK-ŠTIFTAR</t>
  </si>
  <si>
    <t>ŠARANOVIČ-ČAMPA</t>
  </si>
  <si>
    <t>63 61</t>
  </si>
  <si>
    <t>36 16</t>
  </si>
  <si>
    <t>64 02 pred.</t>
  </si>
  <si>
    <t>46 20 pred.</t>
  </si>
  <si>
    <t>64 61</t>
  </si>
  <si>
    <t>75 63</t>
  </si>
  <si>
    <t>62 46 106</t>
  </si>
  <si>
    <t>64 60</t>
  </si>
  <si>
    <t>bb</t>
  </si>
  <si>
    <t>46 63 119</t>
  </si>
  <si>
    <t>63 46 510</t>
  </si>
  <si>
    <t>36 64 105</t>
  </si>
  <si>
    <t>o</t>
  </si>
  <si>
    <t>75 16 106</t>
  </si>
  <si>
    <t>57 61 610</t>
  </si>
  <si>
    <t>75 62</t>
  </si>
  <si>
    <t>BULIČ - GOLOB</t>
  </si>
  <si>
    <t>DOLČIČ - ZULJAN</t>
  </si>
  <si>
    <t>AMON - PEVC</t>
  </si>
  <si>
    <t>61 61</t>
  </si>
  <si>
    <t>62 60</t>
  </si>
  <si>
    <t>DRENOVEC - ŽERJAL</t>
  </si>
  <si>
    <t>76(10) 62</t>
  </si>
  <si>
    <t>ŽIŽEK - PERGAR</t>
  </si>
  <si>
    <t>STANKO - BORKO</t>
  </si>
  <si>
    <t>63 63</t>
  </si>
  <si>
    <t>61 64</t>
  </si>
  <si>
    <t>DOLČIČ - DOLČIČ</t>
  </si>
  <si>
    <t>60 64</t>
  </si>
  <si>
    <t>63 62</t>
  </si>
  <si>
    <t>BOŽIČNIK - FURLAN</t>
  </si>
  <si>
    <t>63 46 108</t>
  </si>
  <si>
    <t>OMANOVIČ - GRADIŠAR</t>
  </si>
  <si>
    <t>06 06</t>
  </si>
  <si>
    <t>16 06</t>
  </si>
  <si>
    <t>SVOLJŠAK - ŠTIFTAR</t>
  </si>
  <si>
    <t>PALČIČ - BOŽIČNIK</t>
  </si>
  <si>
    <t>46 26</t>
  </si>
  <si>
    <t xml:space="preserve">76(5) 76(2) </t>
  </si>
  <si>
    <t>67(5) 67(2)</t>
  </si>
  <si>
    <t>66 (55) pred.</t>
  </si>
  <si>
    <t>36 60 108</t>
  </si>
  <si>
    <t>62 75</t>
  </si>
  <si>
    <t>76(4) 61</t>
  </si>
  <si>
    <t>75 75</t>
  </si>
  <si>
    <t>64 67(4) 107</t>
  </si>
  <si>
    <t>46 76(4) 710</t>
  </si>
  <si>
    <t>0</t>
  </si>
  <si>
    <t>MEDVEŠEK-DRAGOŠ</t>
  </si>
  <si>
    <t xml:space="preserve">26 16 </t>
  </si>
  <si>
    <t>46 36</t>
  </si>
  <si>
    <t>60 63</t>
  </si>
  <si>
    <t>06 36</t>
  </si>
  <si>
    <t>36 61 105</t>
  </si>
  <si>
    <t>MEDVEŠEK ROMAN - DRAGOŠ JERNEJ</t>
  </si>
  <si>
    <t>36 76(4) 106</t>
  </si>
  <si>
    <t>26 63 108</t>
  </si>
  <si>
    <t>62 36 810</t>
  </si>
  <si>
    <t>62 64</t>
  </si>
  <si>
    <t>PAJENK-ŽIŽEK</t>
  </si>
  <si>
    <t>62 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</si>
</sst>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04">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4"/>
      <name val="Arial"/>
      <family val="2"/>
    </font>
    <font>
      <b/>
      <sz val="8"/>
      <name val="Verdana"/>
      <family val="2"/>
    </font>
    <font>
      <b/>
      <sz val="12"/>
      <name val="Arial"/>
      <family val="2"/>
    </font>
    <font>
      <sz val="8"/>
      <color indexed="81"/>
      <name val="Tahoma"/>
      <family val="2"/>
      <charset val="238"/>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11"/>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b/>
      <sz val="10"/>
      <name val="Arial"/>
      <family val="2"/>
      <charset val="238"/>
    </font>
    <font>
      <i/>
      <sz val="12"/>
      <name val="Arial"/>
      <family val="2"/>
    </font>
    <font>
      <sz val="10"/>
      <name val="Verdana"/>
      <family val="2"/>
    </font>
    <font>
      <b/>
      <sz val="36"/>
      <color indexed="8"/>
      <name val="Times New Roman CE"/>
      <charset val="1"/>
    </font>
    <font>
      <sz val="9"/>
      <name val="Arial"/>
      <family val="2"/>
    </font>
    <font>
      <b/>
      <sz val="10"/>
      <name val="Verdana"/>
      <family val="2"/>
    </font>
    <font>
      <b/>
      <sz val="9"/>
      <name val="Arial"/>
      <family val="2"/>
    </font>
    <font>
      <sz val="20"/>
      <color indexed="8"/>
      <name val="Times New Roman CE"/>
      <family val="1"/>
      <charset val="238"/>
    </font>
    <font>
      <b/>
      <sz val="22"/>
      <color indexed="8"/>
      <name val="Times New Roman CE"/>
      <charset val="1"/>
    </font>
    <font>
      <b/>
      <sz val="20"/>
      <color indexed="8"/>
      <name val="Times New Roman CE"/>
      <charset val="1"/>
    </font>
    <font>
      <sz val="12"/>
      <name val="Verdana"/>
      <family val="2"/>
    </font>
    <font>
      <b/>
      <sz val="24"/>
      <color indexed="8"/>
      <name val="Times New Roman CE"/>
      <charset val="1"/>
    </font>
    <font>
      <sz val="12"/>
      <name val="Arial"/>
      <family val="2"/>
    </font>
    <font>
      <b/>
      <sz val="16"/>
      <color indexed="8"/>
      <name val="Times New Roman CE"/>
      <charset val="1"/>
    </font>
    <font>
      <b/>
      <sz val="18"/>
      <color indexed="8"/>
      <name val="Times New Roman CE"/>
      <charset val="1"/>
    </font>
    <font>
      <b/>
      <sz val="11"/>
      <name val="Verdana"/>
      <family val="2"/>
    </font>
    <font>
      <b/>
      <sz val="12"/>
      <name val="Verdana"/>
      <family val="2"/>
    </font>
    <font>
      <sz val="18"/>
      <color indexed="8"/>
      <name val="Times New Roman CE"/>
      <family val="1"/>
      <charset val="238"/>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lightGray"/>
    </fill>
    <fill>
      <patternFill patternType="solid">
        <fgColor rgb="FFFFFF00"/>
        <bgColor indexed="64"/>
      </patternFill>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9">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26" fillId="0" borderId="0"/>
    <xf numFmtId="0" fontId="26" fillId="0" borderId="0"/>
  </cellStyleXfs>
  <cellXfs count="337">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8"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7" fillId="0" borderId="0" xfId="7" applyFont="1" applyAlignment="1"/>
    <xf numFmtId="0" fontId="30" fillId="0" borderId="0" xfId="7" applyFont="1" applyFill="1" applyAlignment="1"/>
    <xf numFmtId="0" fontId="31" fillId="0" borderId="0" xfId="7" applyFont="1"/>
    <xf numFmtId="0" fontId="32" fillId="0" borderId="0" xfId="7" applyFont="1"/>
    <xf numFmtId="0" fontId="26" fillId="0" borderId="0" xfId="7"/>
    <xf numFmtId="0" fontId="34" fillId="0" borderId="0" xfId="7" applyFont="1" applyBorder="1" applyAlignment="1">
      <alignment horizontal="left"/>
    </xf>
    <xf numFmtId="0" fontId="35" fillId="0" borderId="0" xfId="7" applyFont="1" applyBorder="1" applyAlignment="1">
      <alignment horizontal="left"/>
    </xf>
    <xf numFmtId="0" fontId="36" fillId="0" borderId="0" xfId="7" applyFont="1" applyBorder="1" applyAlignment="1">
      <alignment horizontal="center"/>
    </xf>
    <xf numFmtId="0" fontId="37" fillId="0" borderId="0" xfId="7" applyFont="1"/>
    <xf numFmtId="0" fontId="38" fillId="0" borderId="0" xfId="7" applyFont="1"/>
    <xf numFmtId="0" fontId="39" fillId="0" borderId="0" xfId="7" applyFont="1" applyBorder="1" applyAlignment="1"/>
    <xf numFmtId="0" fontId="40" fillId="0" borderId="0" xfId="7" applyFont="1" applyBorder="1" applyAlignment="1">
      <alignment horizontal="right"/>
    </xf>
    <xf numFmtId="0" fontId="41" fillId="0" borderId="0" xfId="7" applyFont="1"/>
    <xf numFmtId="0" fontId="34" fillId="0" borderId="0" xfId="7" applyFont="1" applyBorder="1"/>
    <xf numFmtId="14" fontId="42" fillId="0" borderId="0" xfId="7" applyNumberFormat="1" applyFont="1" applyBorder="1" applyAlignment="1">
      <alignment horizontal="left"/>
    </xf>
    <xf numFmtId="0" fontId="40" fillId="0" borderId="0" xfId="7" applyFont="1" applyBorder="1" applyAlignment="1">
      <alignment horizontal="left"/>
    </xf>
    <xf numFmtId="0" fontId="42" fillId="0" borderId="0" xfId="7" applyFont="1" applyBorder="1" applyAlignment="1">
      <alignment horizontal="left"/>
    </xf>
    <xf numFmtId="0" fontId="43" fillId="0" borderId="0" xfId="7" applyFont="1" applyBorder="1" applyAlignment="1">
      <alignment horizontal="left"/>
    </xf>
    <xf numFmtId="0" fontId="44" fillId="0" borderId="0" xfId="7" applyFont="1" applyBorder="1" applyAlignment="1">
      <alignment horizontal="center"/>
    </xf>
    <xf numFmtId="0" fontId="45" fillId="0" borderId="0" xfId="7" applyFont="1" applyBorder="1" applyAlignment="1">
      <alignment horizontal="center"/>
    </xf>
    <xf numFmtId="0" fontId="47" fillId="0" borderId="0" xfId="7" applyFont="1"/>
    <xf numFmtId="0" fontId="41" fillId="0" borderId="0" xfId="7" applyFont="1" applyBorder="1"/>
    <xf numFmtId="0" fontId="49" fillId="0" borderId="0" xfId="7" applyFont="1"/>
    <xf numFmtId="0" fontId="46" fillId="0" borderId="0" xfId="7" applyFont="1" applyAlignment="1">
      <alignment horizontal="center"/>
    </xf>
    <xf numFmtId="0" fontId="46" fillId="0" borderId="0" xfId="7" applyFont="1" applyBorder="1" applyAlignment="1">
      <alignment horizontal="center"/>
    </xf>
    <xf numFmtId="0" fontId="50" fillId="0" borderId="0" xfId="7" applyFont="1" applyAlignment="1">
      <alignment horizontal="center"/>
    </xf>
    <xf numFmtId="0" fontId="51" fillId="0" borderId="0" xfId="7" applyFont="1" applyAlignment="1">
      <alignment horizontal="center"/>
    </xf>
    <xf numFmtId="0" fontId="52" fillId="0" borderId="0" xfId="7" applyFont="1" applyAlignment="1">
      <alignment horizontal="center"/>
    </xf>
    <xf numFmtId="0" fontId="38" fillId="0" borderId="0" xfId="7" applyFont="1" applyAlignment="1">
      <alignment horizontal="center"/>
    </xf>
    <xf numFmtId="0" fontId="53" fillId="0" borderId="0" xfId="7" applyFont="1" applyAlignment="1">
      <alignment horizontal="center"/>
    </xf>
    <xf numFmtId="0" fontId="54" fillId="0" borderId="0" xfId="7" applyFont="1" applyAlignment="1">
      <alignment horizontal="center"/>
    </xf>
    <xf numFmtId="0" fontId="55" fillId="5" borderId="13" xfId="8" applyFont="1" applyFill="1" applyBorder="1" applyAlignment="1">
      <alignment vertical="center"/>
    </xf>
    <xf numFmtId="0" fontId="55" fillId="0" borderId="13" xfId="7" applyFont="1" applyBorder="1" applyAlignment="1">
      <alignment horizontal="right" vertical="center"/>
    </xf>
    <xf numFmtId="165" fontId="56" fillId="0" borderId="13" xfId="5" applyNumberFormat="1" applyFont="1" applyFill="1" applyBorder="1" applyAlignment="1" applyProtection="1">
      <alignment horizontal="center"/>
    </xf>
    <xf numFmtId="0" fontId="56" fillId="0" borderId="13" xfId="5" applyFont="1" applyFill="1" applyBorder="1" applyAlignment="1" applyProtection="1"/>
    <xf numFmtId="0" fontId="56" fillId="0" borderId="13" xfId="5" applyFont="1" applyFill="1" applyBorder="1" applyAlignment="1" applyProtection="1">
      <alignment horizontal="center"/>
    </xf>
    <xf numFmtId="0" fontId="57" fillId="6" borderId="13" xfId="7" applyFont="1" applyFill="1" applyBorder="1" applyAlignment="1">
      <alignment vertical="center"/>
    </xf>
    <xf numFmtId="49" fontId="45" fillId="0" borderId="13" xfId="7" applyNumberFormat="1" applyFont="1" applyBorder="1" applyAlignment="1">
      <alignment horizontal="center" vertical="center"/>
    </xf>
    <xf numFmtId="0" fontId="36" fillId="0" borderId="13" xfId="7" applyFont="1" applyBorder="1" applyAlignment="1">
      <alignment horizontal="center" vertical="center"/>
    </xf>
    <xf numFmtId="0" fontId="58" fillId="0" borderId="0" xfId="7" applyFont="1" applyFill="1" applyAlignment="1"/>
    <xf numFmtId="0" fontId="38" fillId="0" borderId="13" xfId="7" applyFont="1" applyBorder="1"/>
    <xf numFmtId="0" fontId="41" fillId="6" borderId="13" xfId="7" applyFont="1" applyFill="1" applyBorder="1" applyAlignment="1">
      <alignment horizontal="center" vertical="center"/>
    </xf>
    <xf numFmtId="0" fontId="38" fillId="0" borderId="13" xfId="7" applyFont="1" applyBorder="1" applyAlignment="1">
      <alignment horizontal="center"/>
    </xf>
    <xf numFmtId="0" fontId="38" fillId="0" borderId="13" xfId="7" applyFont="1" applyFill="1" applyBorder="1" applyAlignment="1">
      <alignment horizontal="center"/>
    </xf>
    <xf numFmtId="0" fontId="52" fillId="0" borderId="13" xfId="7" applyFont="1" applyFill="1" applyBorder="1" applyAlignment="1">
      <alignment horizontal="center"/>
    </xf>
    <xf numFmtId="0" fontId="55" fillId="0" borderId="13" xfId="7" applyFont="1" applyBorder="1" applyAlignment="1">
      <alignment horizontal="center" vertical="center"/>
    </xf>
    <xf numFmtId="0" fontId="27" fillId="0" borderId="0" xfId="7" applyFont="1" applyAlignment="1">
      <alignment horizontal="center"/>
    </xf>
    <xf numFmtId="0" fontId="46" fillId="0" borderId="0" xfId="7" applyFont="1" applyBorder="1" applyAlignment="1">
      <alignment horizontal="left"/>
    </xf>
    <xf numFmtId="0" fontId="52" fillId="0" borderId="13" xfId="7" applyFont="1" applyBorder="1" applyAlignment="1">
      <alignment horizontal="center"/>
    </xf>
    <xf numFmtId="0" fontId="27" fillId="0" borderId="0" xfId="7" applyFont="1" applyBorder="1"/>
    <xf numFmtId="0" fontId="60" fillId="0" borderId="0" xfId="7" applyFont="1" applyBorder="1" applyAlignment="1">
      <alignment horizontal="right"/>
    </xf>
    <xf numFmtId="0" fontId="61" fillId="0" borderId="15" xfId="7" applyFont="1" applyBorder="1" applyAlignment="1"/>
    <xf numFmtId="0" fontId="46" fillId="0" borderId="0" xfId="7" applyFont="1" applyBorder="1" applyAlignment="1">
      <alignment horizontal="centerContinuous"/>
    </xf>
    <xf numFmtId="0" fontId="46" fillId="0" borderId="0" xfId="7" applyFont="1"/>
    <xf numFmtId="0" fontId="27" fillId="0" borderId="0" xfId="7" applyFont="1"/>
    <xf numFmtId="0" fontId="62" fillId="0" borderId="0" xfId="7" applyFont="1" applyBorder="1" applyAlignment="1">
      <alignment horizontal="right"/>
    </xf>
    <xf numFmtId="0" fontId="63" fillId="0" borderId="0" xfId="7" applyFont="1"/>
    <xf numFmtId="0" fontId="64" fillId="0" borderId="0" xfId="7" applyFont="1"/>
    <xf numFmtId="0" fontId="65" fillId="0" borderId="0" xfId="7" applyFont="1"/>
    <xf numFmtId="0" fontId="66" fillId="0" borderId="0" xfId="7" applyFont="1" applyFill="1"/>
    <xf numFmtId="0" fontId="67" fillId="0" borderId="0" xfId="7" applyFont="1" applyFill="1"/>
    <xf numFmtId="0" fontId="26" fillId="0" borderId="0" xfId="7" applyFill="1"/>
    <xf numFmtId="0" fontId="68" fillId="0" borderId="0" xfId="7" applyFont="1" applyFill="1"/>
    <xf numFmtId="0" fontId="33" fillId="0" borderId="0" xfId="7" applyFont="1"/>
    <xf numFmtId="0" fontId="69" fillId="0" borderId="0" xfId="7" applyFont="1"/>
    <xf numFmtId="0" fontId="70" fillId="0" borderId="0" xfId="7" applyFont="1" applyFill="1"/>
    <xf numFmtId="0" fontId="66" fillId="0" borderId="0" xfId="7" applyFont="1"/>
    <xf numFmtId="0" fontId="67" fillId="0" borderId="0" xfId="7" applyFont="1"/>
    <xf numFmtId="0" fontId="71" fillId="0" borderId="0" xfId="7" applyFont="1"/>
    <xf numFmtId="0" fontId="72" fillId="0" borderId="0" xfId="7" applyFont="1" applyFill="1"/>
    <xf numFmtId="0" fontId="73" fillId="0" borderId="0" xfId="7" applyFont="1"/>
    <xf numFmtId="0" fontId="74" fillId="0" borderId="0" xfId="7" applyFont="1"/>
    <xf numFmtId="0" fontId="75" fillId="0" borderId="0" xfId="7" applyFont="1"/>
    <xf numFmtId="0" fontId="76"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36" fillId="0" borderId="13" xfId="7" applyNumberFormat="1" applyFont="1" applyBorder="1" applyAlignment="1">
      <alignment horizontal="center" vertical="center"/>
    </xf>
    <xf numFmtId="49" fontId="7" fillId="0" borderId="14"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3" fillId="4" borderId="17" xfId="2" applyFont="1" applyFill="1" applyBorder="1" applyAlignment="1">
      <alignment horizontal="center" vertical="center" wrapText="1"/>
    </xf>
    <xf numFmtId="49" fontId="7" fillId="0" borderId="17" xfId="1" applyNumberFormat="1" applyFont="1" applyBorder="1" applyAlignment="1">
      <alignment horizontal="center"/>
    </xf>
    <xf numFmtId="49" fontId="14" fillId="7" borderId="17" xfId="1" applyNumberFormat="1" applyFont="1" applyFill="1" applyBorder="1" applyAlignment="1"/>
    <xf numFmtId="49" fontId="81" fillId="7" borderId="17" xfId="1" applyNumberFormat="1" applyFont="1" applyFill="1" applyBorder="1" applyAlignment="1">
      <alignment horizontal="center"/>
    </xf>
    <xf numFmtId="0" fontId="12" fillId="7" borderId="9" xfId="2" applyFont="1" applyFill="1" applyBorder="1" applyAlignment="1">
      <alignment horizontal="center" vertical="center" wrapText="1"/>
    </xf>
    <xf numFmtId="49" fontId="13" fillId="0" borderId="0" xfId="1" applyNumberFormat="1" applyFont="1" applyBorder="1"/>
    <xf numFmtId="0" fontId="82" fillId="4" borderId="13" xfId="0" applyFont="1" applyFill="1" applyBorder="1"/>
    <xf numFmtId="0" fontId="83" fillId="0" borderId="13" xfId="5" applyFont="1" applyFill="1" applyBorder="1" applyAlignment="1" applyProtection="1"/>
    <xf numFmtId="49" fontId="5" fillId="0" borderId="0" xfId="1" applyNumberFormat="1" applyFont="1" applyBorder="1"/>
    <xf numFmtId="49" fontId="5" fillId="0" borderId="0" xfId="1" applyNumberFormat="1" applyFont="1"/>
    <xf numFmtId="0" fontId="84" fillId="0" borderId="2" xfId="2" applyFont="1" applyBorder="1"/>
    <xf numFmtId="0" fontId="18" fillId="0" borderId="2" xfId="2" applyFont="1" applyBorder="1"/>
    <xf numFmtId="0" fontId="85" fillId="0" borderId="2" xfId="0" applyFont="1" applyBorder="1"/>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27" fillId="0" borderId="0" xfId="7" applyFont="1" applyAlignment="1">
      <alignment horizontal="center"/>
    </xf>
    <xf numFmtId="0" fontId="27" fillId="0" borderId="0" xfId="7" applyFont="1" applyBorder="1"/>
    <xf numFmtId="0" fontId="33" fillId="0" borderId="0" xfId="7" applyFont="1"/>
    <xf numFmtId="0" fontId="34" fillId="0" borderId="0" xfId="7" applyFont="1" applyBorder="1"/>
    <xf numFmtId="49" fontId="11" fillId="0" borderId="5" xfId="1" applyNumberFormat="1" applyFont="1" applyBorder="1" applyAlignment="1">
      <alignment horizontal="center" vertical="center"/>
    </xf>
    <xf numFmtId="49" fontId="2" fillId="0" borderId="5" xfId="1" applyNumberFormat="1" applyFont="1" applyBorder="1" applyAlignment="1">
      <alignment horizontal="center"/>
    </xf>
    <xf numFmtId="49" fontId="5" fillId="0" borderId="0" xfId="1" applyNumberFormat="1" applyFont="1" applyAlignment="1">
      <alignment vertical="center"/>
    </xf>
    <xf numFmtId="49" fontId="87" fillId="0" borderId="0" xfId="1" applyNumberFormat="1" applyFont="1" applyAlignment="1">
      <alignment horizontal="left"/>
    </xf>
    <xf numFmtId="49" fontId="2" fillId="2" borderId="0" xfId="1" applyNumberFormat="1" applyFont="1" applyFill="1" applyAlignment="1">
      <alignment horizontal="left" vertical="center"/>
    </xf>
    <xf numFmtId="49" fontId="2" fillId="0" borderId="1" xfId="1" applyNumberFormat="1" applyFont="1" applyBorder="1" applyAlignment="1">
      <alignment vertical="top"/>
    </xf>
    <xf numFmtId="0" fontId="3" fillId="0" borderId="0" xfId="2" applyFont="1"/>
    <xf numFmtId="49" fontId="24" fillId="0" borderId="0" xfId="1" applyNumberFormat="1" applyFont="1" applyAlignment="1">
      <alignment horizontal="left"/>
    </xf>
    <xf numFmtId="0" fontId="88" fillId="3" borderId="2" xfId="2" applyFont="1" applyFill="1" applyBorder="1" applyAlignment="1">
      <alignment vertical="center" wrapText="1"/>
    </xf>
    <xf numFmtId="49" fontId="86" fillId="0" borderId="0" xfId="1" applyNumberFormat="1" applyFont="1" applyBorder="1"/>
    <xf numFmtId="49" fontId="5" fillId="0" borderId="2" xfId="1" applyNumberFormat="1" applyFont="1" applyBorder="1" applyAlignment="1"/>
    <xf numFmtId="0" fontId="3" fillId="0" borderId="2" xfId="2" applyFont="1" applyBorder="1"/>
    <xf numFmtId="49" fontId="2" fillId="0" borderId="0" xfId="1" applyNumberFormat="1" applyFont="1" applyBorder="1" applyAlignment="1">
      <alignment horizontal="center"/>
    </xf>
    <xf numFmtId="49" fontId="13" fillId="0" borderId="0" xfId="1" applyNumberFormat="1" applyFont="1" applyBorder="1"/>
    <xf numFmtId="0" fontId="27" fillId="0" borderId="0" xfId="7" applyFont="1" applyAlignment="1">
      <alignment horizontal="center"/>
    </xf>
    <xf numFmtId="0" fontId="27" fillId="0" borderId="0" xfId="7" applyFont="1" applyBorder="1"/>
    <xf numFmtId="0" fontId="33" fillId="0" borderId="0" xfId="7" applyFont="1"/>
    <xf numFmtId="0" fontId="34" fillId="0" borderId="0" xfId="7" applyFont="1" applyBorder="1"/>
    <xf numFmtId="0" fontId="3" fillId="0" borderId="2" xfId="2" applyBorder="1"/>
    <xf numFmtId="0" fontId="3" fillId="0" borderId="18" xfId="2" applyBorder="1" applyAlignment="1">
      <alignment horizontal="right"/>
    </xf>
    <xf numFmtId="49" fontId="90" fillId="0" borderId="0" xfId="1" applyNumberFormat="1" applyFont="1" applyBorder="1"/>
    <xf numFmtId="49" fontId="90" fillId="0" borderId="4" xfId="1" applyNumberFormat="1" applyFont="1" applyBorder="1" applyAlignment="1">
      <alignment horizontal="right"/>
    </xf>
    <xf numFmtId="49" fontId="90" fillId="0" borderId="2" xfId="1" applyNumberFormat="1" applyFont="1" applyBorder="1" applyAlignment="1"/>
    <xf numFmtId="49" fontId="90" fillId="0" borderId="0" xfId="1" applyNumberFormat="1" applyFont="1" applyAlignment="1">
      <alignment horizontal="right"/>
    </xf>
    <xf numFmtId="49" fontId="90" fillId="0" borderId="0" xfId="1" applyNumberFormat="1" applyFont="1"/>
    <xf numFmtId="49" fontId="5" fillId="0" borderId="4" xfId="1" applyNumberFormat="1" applyFont="1" applyBorder="1" applyAlignment="1">
      <alignment horizontal="right"/>
    </xf>
    <xf numFmtId="49" fontId="5" fillId="0" borderId="0" xfId="1" applyNumberFormat="1" applyFont="1" applyAlignment="1">
      <alignment horizontal="right"/>
    </xf>
    <xf numFmtId="49" fontId="88" fillId="0" borderId="0" xfId="1" applyNumberFormat="1" applyFont="1" applyBorder="1"/>
    <xf numFmtId="49" fontId="88" fillId="0" borderId="0" xfId="1" applyNumberFormat="1" applyFont="1"/>
    <xf numFmtId="0" fontId="88" fillId="0" borderId="2" xfId="2" applyFont="1" applyBorder="1"/>
    <xf numFmtId="49" fontId="91" fillId="0" borderId="0" xfId="1" applyNumberFormat="1" applyFont="1" applyBorder="1"/>
    <xf numFmtId="49" fontId="88" fillId="0" borderId="2" xfId="1" applyNumberFormat="1" applyFont="1" applyBorder="1" applyAlignment="1"/>
    <xf numFmtId="0" fontId="5" fillId="3" borderId="2" xfId="2" applyFont="1" applyFill="1" applyBorder="1" applyAlignment="1">
      <alignment vertical="center" wrapText="1"/>
    </xf>
    <xf numFmtId="0" fontId="5" fillId="0" borderId="2" xfId="2" applyFont="1" applyBorder="1" applyAlignment="1"/>
    <xf numFmtId="0" fontId="5" fillId="3" borderId="2" xfId="2" applyFont="1" applyFill="1" applyBorder="1" applyAlignment="1">
      <alignment horizontal="right" vertical="center" wrapText="1"/>
    </xf>
    <xf numFmtId="49" fontId="6" fillId="0" borderId="0" xfId="1" applyNumberFormat="1" applyFont="1" applyBorder="1"/>
    <xf numFmtId="0" fontId="5" fillId="0" borderId="2" xfId="2" applyFont="1" applyBorder="1"/>
    <xf numFmtId="0" fontId="5" fillId="0" borderId="2" xfId="2" applyFont="1" applyBorder="1" applyAlignment="1">
      <alignment horizontal="right"/>
    </xf>
    <xf numFmtId="0" fontId="90" fillId="3" borderId="2" xfId="2" applyFont="1" applyFill="1" applyBorder="1" applyAlignment="1">
      <alignment vertical="center" wrapText="1"/>
    </xf>
    <xf numFmtId="0" fontId="90" fillId="0" borderId="2" xfId="2" applyFont="1" applyBorder="1" applyAlignment="1"/>
    <xf numFmtId="0" fontId="90" fillId="3" borderId="2" xfId="2" applyFont="1" applyFill="1" applyBorder="1" applyAlignment="1">
      <alignment horizontal="right" vertical="center" wrapText="1"/>
    </xf>
    <xf numFmtId="49" fontId="92" fillId="0" borderId="0" xfId="1" applyNumberFormat="1" applyFont="1" applyBorder="1"/>
    <xf numFmtId="0" fontId="90" fillId="0" borderId="2" xfId="2" applyFont="1" applyBorder="1"/>
    <xf numFmtId="0" fontId="90" fillId="0" borderId="2" xfId="2" applyFont="1" applyBorder="1" applyAlignment="1">
      <alignment horizontal="right"/>
    </xf>
    <xf numFmtId="49" fontId="2" fillId="4" borderId="6" xfId="1" applyNumberFormat="1" applyFont="1" applyFill="1" applyBorder="1" applyAlignment="1">
      <alignment horizontal="left"/>
    </xf>
    <xf numFmtId="0" fontId="5" fillId="0" borderId="18" xfId="2" applyFont="1" applyBorder="1" applyAlignment="1">
      <alignment horizontal="right"/>
    </xf>
    <xf numFmtId="49" fontId="93" fillId="0" borderId="13" xfId="7" applyNumberFormat="1" applyFont="1" applyBorder="1" applyAlignment="1">
      <alignment horizontal="center" vertical="center"/>
    </xf>
    <xf numFmtId="0" fontId="71" fillId="0" borderId="13" xfId="7" applyFont="1" applyBorder="1"/>
    <xf numFmtId="0" fontId="37" fillId="0" borderId="13" xfId="7" applyFont="1" applyBorder="1" applyAlignment="1">
      <alignment horizontal="center" vertical="center"/>
    </xf>
    <xf numFmtId="49" fontId="94" fillId="0" borderId="13" xfId="7" applyNumberFormat="1" applyFont="1" applyBorder="1" applyAlignment="1">
      <alignment horizontal="center" vertical="center"/>
    </xf>
    <xf numFmtId="49" fontId="95" fillId="0" borderId="13" xfId="7" applyNumberFormat="1" applyFont="1" applyBorder="1" applyAlignment="1">
      <alignment horizontal="center" vertical="center"/>
    </xf>
    <xf numFmtId="49" fontId="24" fillId="7" borderId="17" xfId="1" applyNumberFormat="1" applyFont="1" applyFill="1" applyBorder="1" applyAlignment="1">
      <alignment horizontal="center"/>
    </xf>
    <xf numFmtId="0" fontId="96" fillId="7" borderId="9" xfId="2" applyFont="1" applyFill="1" applyBorder="1" applyAlignment="1">
      <alignment horizontal="center" vertical="center" wrapText="1"/>
    </xf>
    <xf numFmtId="0" fontId="97" fillId="6" borderId="13" xfId="7" applyFont="1" applyFill="1" applyBorder="1" applyAlignment="1">
      <alignment vertical="center"/>
    </xf>
    <xf numFmtId="49" fontId="89" fillId="0" borderId="13" xfId="7" applyNumberFormat="1" applyFont="1" applyBorder="1" applyAlignment="1">
      <alignment horizontal="center" vertical="center"/>
    </xf>
    <xf numFmtId="0" fontId="23" fillId="7" borderId="9" xfId="2" applyFont="1" applyFill="1" applyBorder="1" applyAlignment="1">
      <alignment horizontal="center" vertical="center" wrapText="1"/>
    </xf>
    <xf numFmtId="49" fontId="92" fillId="0" borderId="17" xfId="1" applyNumberFormat="1" applyFont="1" applyBorder="1" applyAlignment="1">
      <alignment horizontal="center"/>
    </xf>
    <xf numFmtId="49" fontId="98" fillId="0" borderId="7" xfId="1" applyNumberFormat="1" applyFont="1" applyBorder="1" applyAlignment="1">
      <alignment horizontal="center"/>
    </xf>
    <xf numFmtId="0" fontId="96" fillId="3" borderId="7" xfId="2" applyFont="1" applyFill="1" applyBorder="1" applyAlignment="1">
      <alignment horizontal="center" wrapText="1"/>
    </xf>
    <xf numFmtId="49" fontId="23" fillId="0" borderId="17" xfId="1" applyNumberFormat="1" applyFont="1" applyBorder="1" applyAlignment="1">
      <alignment horizontal="center"/>
    </xf>
    <xf numFmtId="49" fontId="99" fillId="0" borderId="13" xfId="7" applyNumberFormat="1" applyFont="1" applyBorder="1" applyAlignment="1">
      <alignment horizontal="center" vertical="center"/>
    </xf>
    <xf numFmtId="49" fontId="100" fillId="0" borderId="13" xfId="7" applyNumberFormat="1" applyFont="1" applyBorder="1" applyAlignment="1">
      <alignment horizontal="center" vertical="center"/>
    </xf>
    <xf numFmtId="0" fontId="101" fillId="7" borderId="9" xfId="2" applyFont="1" applyFill="1" applyBorder="1" applyAlignment="1">
      <alignment horizontal="center" vertical="center" wrapText="1"/>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49" fontId="5" fillId="0" borderId="0" xfId="1" applyNumberFormat="1" applyFont="1" applyBorder="1" applyAlignment="1">
      <alignment horizontal="center"/>
    </xf>
    <xf numFmtId="0" fontId="60" fillId="0" borderId="15" xfId="7" applyFont="1" applyBorder="1" applyAlignment="1">
      <alignment horizontal="center"/>
    </xf>
    <xf numFmtId="0" fontId="59" fillId="0" borderId="0" xfId="7" applyFont="1" applyFill="1"/>
    <xf numFmtId="0" fontId="27" fillId="0" borderId="0" xfId="7" applyFont="1" applyAlignment="1">
      <alignment horizontal="center"/>
    </xf>
    <xf numFmtId="0" fontId="27" fillId="0" borderId="0" xfId="7" applyFont="1" applyBorder="1" applyAlignment="1">
      <alignment horizontal="center"/>
    </xf>
    <xf numFmtId="0" fontId="46" fillId="0" borderId="0" xfId="7" applyFont="1" applyBorder="1" applyAlignment="1">
      <alignment horizontal="center" wrapText="1"/>
    </xf>
    <xf numFmtId="0" fontId="59" fillId="0" borderId="0" xfId="7" applyFont="1"/>
    <xf numFmtId="0" fontId="27" fillId="0" borderId="0" xfId="7" applyFont="1" applyBorder="1"/>
    <xf numFmtId="0" fontId="46" fillId="0" borderId="15" xfId="7" applyFont="1" applyBorder="1" applyAlignment="1">
      <alignment horizontal="center"/>
    </xf>
    <xf numFmtId="0" fontId="61" fillId="0" borderId="16" xfId="7" applyFont="1" applyBorder="1"/>
    <xf numFmtId="0" fontId="48" fillId="0" borderId="10" xfId="7" applyFont="1" applyBorder="1" applyAlignment="1">
      <alignment horizontal="center"/>
    </xf>
    <xf numFmtId="0" fontId="48" fillId="0" borderId="11" xfId="7" applyFont="1" applyBorder="1" applyAlignment="1">
      <alignment horizontal="center"/>
    </xf>
    <xf numFmtId="0" fontId="48" fillId="0" borderId="12" xfId="7" applyFont="1" applyBorder="1" applyAlignment="1">
      <alignment horizontal="center"/>
    </xf>
    <xf numFmtId="0" fontId="28" fillId="0" borderId="0" xfId="7" applyFont="1" applyBorder="1" applyAlignment="1">
      <alignment horizontal="center"/>
    </xf>
    <xf numFmtId="0" fontId="33" fillId="0" borderId="0" xfId="7" applyFont="1"/>
    <xf numFmtId="0" fontId="29" fillId="0" borderId="0" xfId="7" applyFont="1" applyBorder="1"/>
    <xf numFmtId="0" fontId="36" fillId="0" borderId="15" xfId="7" applyFont="1" applyBorder="1" applyAlignment="1">
      <alignment horizontal="left"/>
    </xf>
    <xf numFmtId="0" fontId="36" fillId="0" borderId="0" xfId="7" applyFont="1" applyBorder="1" applyAlignment="1">
      <alignment horizontal="left"/>
    </xf>
    <xf numFmtId="0" fontId="34" fillId="0" borderId="0" xfId="7" applyFont="1" applyBorder="1"/>
    <xf numFmtId="0" fontId="82" fillId="4" borderId="10" xfId="0" applyFont="1" applyFill="1" applyBorder="1" applyAlignment="1">
      <alignment horizontal="center"/>
    </xf>
    <xf numFmtId="0" fontId="82" fillId="4" borderId="11" xfId="0" applyFont="1" applyFill="1" applyBorder="1" applyAlignment="1">
      <alignment horizontal="center"/>
    </xf>
    <xf numFmtId="0" fontId="82" fillId="4" borderId="12" xfId="0" applyFont="1" applyFill="1" applyBorder="1" applyAlignment="1">
      <alignment horizontal="center"/>
    </xf>
    <xf numFmtId="0" fontId="89" fillId="0" borderId="0" xfId="7" applyFont="1" applyAlignment="1">
      <alignment horizontal="center"/>
    </xf>
    <xf numFmtId="0" fontId="5" fillId="3" borderId="2" xfId="2" applyFont="1" applyFill="1" applyBorder="1" applyAlignment="1">
      <alignment horizontal="left" vertical="center" wrapText="1"/>
    </xf>
    <xf numFmtId="0" fontId="5" fillId="0" borderId="2" xfId="2" applyFont="1" applyBorder="1" applyAlignment="1">
      <alignment horizontal="left"/>
    </xf>
    <xf numFmtId="0" fontId="5" fillId="0" borderId="18" xfId="2" applyFont="1" applyBorder="1" applyAlignment="1">
      <alignment horizontal="left"/>
    </xf>
    <xf numFmtId="0" fontId="5" fillId="3" borderId="2" xfId="2" applyFont="1" applyFill="1" applyBorder="1" applyAlignment="1">
      <alignment horizontal="left" wrapText="1"/>
    </xf>
    <xf numFmtId="49" fontId="88" fillId="0" borderId="0" xfId="1" applyNumberFormat="1" applyFont="1" applyBorder="1" applyAlignment="1">
      <alignment horizontal="center"/>
    </xf>
    <xf numFmtId="0" fontId="88" fillId="3" borderId="2" xfId="2" applyFont="1" applyFill="1" applyBorder="1" applyAlignment="1">
      <alignment horizontal="left" wrapText="1"/>
    </xf>
    <xf numFmtId="0" fontId="88" fillId="3" borderId="2" xfId="2" applyFont="1" applyFill="1" applyBorder="1" applyAlignment="1">
      <alignment horizontal="left" vertical="center" wrapText="1"/>
    </xf>
    <xf numFmtId="0" fontId="88" fillId="0" borderId="2" xfId="2" applyFont="1" applyBorder="1" applyAlignment="1">
      <alignment horizontal="left"/>
    </xf>
    <xf numFmtId="0" fontId="90" fillId="0" borderId="2" xfId="2" applyFont="1" applyBorder="1" applyAlignment="1">
      <alignment horizontal="left"/>
    </xf>
    <xf numFmtId="0" fontId="90" fillId="0" borderId="18" xfId="2" applyFont="1" applyBorder="1" applyAlignment="1">
      <alignment horizontal="left"/>
    </xf>
    <xf numFmtId="0" fontId="90" fillId="3" borderId="2" xfId="2" applyFont="1" applyFill="1" applyBorder="1" applyAlignment="1">
      <alignment horizontal="left" wrapText="1"/>
    </xf>
    <xf numFmtId="49" fontId="90" fillId="0" borderId="0" xfId="1" applyNumberFormat="1" applyFont="1" applyBorder="1" applyAlignment="1">
      <alignment horizontal="center"/>
    </xf>
    <xf numFmtId="0" fontId="90" fillId="3" borderId="2" xfId="2" applyFont="1" applyFill="1" applyBorder="1" applyAlignment="1">
      <alignment horizontal="left" vertical="center" wrapText="1"/>
    </xf>
    <xf numFmtId="0" fontId="90" fillId="3" borderId="18" xfId="2" applyFont="1" applyFill="1" applyBorder="1" applyAlignment="1">
      <alignment horizontal="left" vertical="center" wrapText="1"/>
    </xf>
    <xf numFmtId="0" fontId="12" fillId="3" borderId="2" xfId="2" applyFont="1" applyFill="1" applyBorder="1" applyAlignment="1">
      <alignment horizontal="left" wrapText="1"/>
    </xf>
    <xf numFmtId="49" fontId="6" fillId="7" borderId="9" xfId="1" applyNumberFormat="1" applyFont="1" applyFill="1" applyBorder="1" applyAlignment="1">
      <alignment horizontal="center" vertical="center"/>
    </xf>
    <xf numFmtId="49" fontId="24" fillId="7" borderId="9" xfId="1" applyNumberFormat="1" applyFont="1" applyFill="1" applyBorder="1" applyAlignment="1">
      <alignment horizontal="center" vertical="center"/>
    </xf>
    <xf numFmtId="49" fontId="14" fillId="7" borderId="17" xfId="1" applyNumberFormat="1" applyFont="1" applyFill="1" applyBorder="1" applyAlignment="1">
      <alignment horizontal="center"/>
    </xf>
    <xf numFmtId="49" fontId="5" fillId="7" borderId="9" xfId="1" applyNumberFormat="1" applyFont="1" applyFill="1" applyBorder="1" applyAlignment="1">
      <alignment horizontal="center" vertical="center"/>
    </xf>
    <xf numFmtId="0" fontId="81" fillId="0" borderId="0" xfId="2" applyFont="1"/>
    <xf numFmtId="0" fontId="102" fillId="7" borderId="9" xfId="2" applyFont="1" applyFill="1" applyBorder="1" applyAlignment="1">
      <alignment horizontal="center" vertical="center" wrapText="1"/>
    </xf>
    <xf numFmtId="49" fontId="103" fillId="0" borderId="13" xfId="7" applyNumberFormat="1" applyFont="1" applyBorder="1" applyAlignment="1">
      <alignment horizontal="center" vertical="center"/>
    </xf>
    <xf numFmtId="0" fontId="91" fillId="7" borderId="9" xfId="2" applyFont="1" applyFill="1" applyBorder="1" applyAlignment="1">
      <alignment horizontal="center" vertical="center" wrapText="1"/>
    </xf>
  </cellXfs>
  <cellStyles count="9">
    <cellStyle name="Currency 2" xfId="6"/>
    <cellStyle name="Navadno 2" xfId="1"/>
    <cellStyle name="Navadno 2 2" xfId="3"/>
    <cellStyle name="Navadno_03_rr4" xfId="7"/>
    <cellStyle name="Navadno_03_rr5" xfId="8"/>
    <cellStyle name="Normal" xfId="0" builtinId="0"/>
    <cellStyle name="Normal 2" xfId="2"/>
    <cellStyle name="Normal 3" xfId="5"/>
    <cellStyle name="Valuta 2" xfId="4"/>
  </cellStyles>
  <dxfs count="10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276255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219105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8</xdr:col>
      <xdr:colOff>1304955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8</xdr:col>
      <xdr:colOff>1304955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8</xdr:col>
      <xdr:colOff>1304955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L9" sqref="L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79</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3" t="s">
        <v>82</v>
      </c>
      <c r="E6" s="32" t="s">
        <v>81</v>
      </c>
      <c r="F6" s="33"/>
      <c r="G6" s="1"/>
      <c r="H6" s="1"/>
      <c r="I6" s="1"/>
      <c r="J6" s="1"/>
    </row>
    <row r="7" spans="1:13" ht="15.75">
      <c r="A7" s="64"/>
      <c r="B7" s="194"/>
      <c r="C7" s="206"/>
      <c r="D7" s="38"/>
      <c r="E7" s="38"/>
      <c r="F7" s="39"/>
      <c r="G7" s="36" t="s">
        <v>63</v>
      </c>
      <c r="I7" s="41"/>
      <c r="J7" s="42"/>
    </row>
    <row r="8" spans="1:13" ht="15.75">
      <c r="A8" s="35"/>
      <c r="B8" s="54" t="s">
        <v>2</v>
      </c>
      <c r="C8" s="44"/>
      <c r="D8" s="211" t="s">
        <v>80</v>
      </c>
      <c r="E8" s="211"/>
      <c r="F8" s="46"/>
      <c r="G8" s="47"/>
      <c r="H8" s="48"/>
      <c r="I8" s="14"/>
      <c r="J8" s="49"/>
      <c r="K8" s="50"/>
      <c r="L8" s="50"/>
      <c r="M8" s="51"/>
    </row>
    <row r="9" spans="1:13">
      <c r="A9" s="35"/>
      <c r="B9" s="52"/>
      <c r="C9" s="288"/>
      <c r="D9" s="288"/>
      <c r="E9" s="38"/>
      <c r="F9" s="12"/>
      <c r="G9" s="43"/>
      <c r="H9" s="36" t="s">
        <v>63</v>
      </c>
      <c r="I9" s="14"/>
      <c r="J9" s="200"/>
    </row>
    <row r="10" spans="1:13" ht="14.25" customHeight="1">
      <c r="A10" s="35"/>
      <c r="B10" s="54" t="s">
        <v>4</v>
      </c>
      <c r="C10" s="32"/>
      <c r="D10" s="32" t="s">
        <v>87</v>
      </c>
      <c r="E10" s="32" t="s">
        <v>88</v>
      </c>
      <c r="F10" s="33"/>
      <c r="G10" s="34"/>
      <c r="H10" s="55" t="s">
        <v>294</v>
      </c>
      <c r="I10" s="14"/>
      <c r="J10" s="200"/>
    </row>
    <row r="11" spans="1:13" ht="14.25" customHeight="1" thickBot="1">
      <c r="A11" s="64"/>
      <c r="B11" s="194"/>
      <c r="C11" s="288"/>
      <c r="D11" s="288"/>
      <c r="E11" s="38"/>
      <c r="F11" s="39"/>
      <c r="G11" s="36" t="s">
        <v>49</v>
      </c>
      <c r="H11" s="56"/>
      <c r="I11" s="14"/>
      <c r="J11" s="200"/>
    </row>
    <row r="12" spans="1:13" ht="20.25" customHeight="1" thickBot="1">
      <c r="A12" s="35"/>
      <c r="B12" s="54" t="s">
        <v>5</v>
      </c>
      <c r="C12" s="32"/>
      <c r="D12" s="32" t="s">
        <v>49</v>
      </c>
      <c r="E12" s="32" t="s">
        <v>86</v>
      </c>
      <c r="F12" s="33"/>
      <c r="G12" s="57" t="s">
        <v>205</v>
      </c>
      <c r="H12" s="68"/>
      <c r="I12" s="273" t="s">
        <v>63</v>
      </c>
      <c r="J12" s="200"/>
    </row>
    <row r="13" spans="1:13" ht="15" thickBot="1">
      <c r="A13" s="35"/>
      <c r="B13" s="52"/>
      <c r="C13" s="15"/>
      <c r="D13" s="15"/>
      <c r="E13" s="15"/>
      <c r="F13" s="12"/>
      <c r="G13" s="59"/>
      <c r="H13" s="68"/>
      <c r="I13" s="284" t="s">
        <v>199</v>
      </c>
      <c r="J13" s="200"/>
    </row>
    <row r="14" spans="1:13">
      <c r="A14" s="35"/>
      <c r="B14" s="54" t="s">
        <v>6</v>
      </c>
      <c r="C14" s="32"/>
      <c r="D14" s="32" t="s">
        <v>84</v>
      </c>
      <c r="E14" s="32" t="s">
        <v>85</v>
      </c>
      <c r="F14" s="33"/>
      <c r="G14" s="59"/>
      <c r="H14" s="58"/>
      <c r="I14" s="103"/>
      <c r="J14" s="200"/>
    </row>
    <row r="15" spans="1:13">
      <c r="A15" s="64"/>
      <c r="B15" s="194"/>
      <c r="C15" s="15"/>
      <c r="D15" s="15"/>
      <c r="E15" s="15"/>
      <c r="F15" s="39"/>
      <c r="G15" s="36" t="s">
        <v>84</v>
      </c>
      <c r="H15" s="58"/>
      <c r="I15" s="200"/>
      <c r="J15" s="200"/>
    </row>
    <row r="16" spans="1:13">
      <c r="A16" s="35"/>
      <c r="B16" s="54" t="s">
        <v>7</v>
      </c>
      <c r="C16" s="32"/>
      <c r="D16" s="32" t="s">
        <v>80</v>
      </c>
      <c r="E16" s="32"/>
      <c r="F16" s="33"/>
      <c r="G16" s="60"/>
      <c r="H16" s="56"/>
      <c r="I16" s="200"/>
      <c r="J16" s="200"/>
    </row>
    <row r="17" spans="1:10">
      <c r="A17" s="35"/>
      <c r="B17" s="52"/>
      <c r="C17" s="15"/>
      <c r="D17" s="15"/>
      <c r="E17" s="15"/>
      <c r="F17" s="12"/>
      <c r="G17" s="58"/>
      <c r="H17" s="36" t="s">
        <v>65</v>
      </c>
      <c r="I17" s="48"/>
      <c r="J17" s="200"/>
    </row>
    <row r="18" spans="1:10">
      <c r="A18" s="35"/>
      <c r="B18" s="54" t="s">
        <v>8</v>
      </c>
      <c r="C18" s="32"/>
      <c r="D18" s="32" t="s">
        <v>80</v>
      </c>
      <c r="E18" s="32"/>
      <c r="F18" s="33"/>
      <c r="G18" s="59"/>
      <c r="H18" s="61" t="s">
        <v>297</v>
      </c>
      <c r="I18" s="200"/>
      <c r="J18" s="200"/>
    </row>
    <row r="19" spans="1:10">
      <c r="A19" s="64"/>
      <c r="B19" s="194"/>
      <c r="C19" s="15"/>
      <c r="D19" s="15"/>
      <c r="E19" s="15"/>
      <c r="F19" s="39"/>
      <c r="G19" s="36" t="s">
        <v>65</v>
      </c>
      <c r="H19" s="61"/>
      <c r="I19" s="200"/>
      <c r="J19" s="38"/>
    </row>
    <row r="20" spans="1:10">
      <c r="A20" s="35"/>
      <c r="B20" s="54" t="s">
        <v>9</v>
      </c>
      <c r="C20" s="32"/>
      <c r="D20" s="212" t="s">
        <v>65</v>
      </c>
      <c r="E20" s="32" t="s">
        <v>83</v>
      </c>
      <c r="F20" s="33"/>
      <c r="G20" s="57"/>
      <c r="H20" s="59"/>
      <c r="I20" s="200"/>
      <c r="J20" s="200"/>
    </row>
    <row r="21" spans="1:10">
      <c r="A21" s="35"/>
      <c r="B21" s="38"/>
      <c r="C21" s="38"/>
      <c r="D21" s="38"/>
      <c r="E21" s="38"/>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D23" s="74"/>
      <c r="E23" s="75"/>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00"/>
      <c r="H26" s="200"/>
      <c r="I26" s="200"/>
      <c r="J26" s="200"/>
    </row>
    <row r="27" spans="1:10">
      <c r="A27" s="88"/>
      <c r="B27" s="66"/>
      <c r="C27" s="199"/>
      <c r="D27" s="38"/>
      <c r="E27" s="38"/>
      <c r="F27" s="76"/>
      <c r="G27" s="64"/>
      <c r="H27" s="200"/>
      <c r="I27" s="200"/>
      <c r="J27" s="200"/>
    </row>
    <row r="28" spans="1:10">
      <c r="A28" s="35"/>
      <c r="B28" s="66"/>
      <c r="C28" s="89"/>
      <c r="D28" s="90"/>
      <c r="E28" s="89"/>
      <c r="F28" s="91"/>
      <c r="G28" s="35"/>
      <c r="H28" s="200"/>
      <c r="I28" s="200"/>
      <c r="J28" s="200"/>
    </row>
    <row r="29" spans="1:10">
      <c r="A29" s="35"/>
      <c r="B29" s="92"/>
      <c r="C29" s="38"/>
      <c r="D29" s="38"/>
      <c r="E29" s="38"/>
      <c r="F29" s="76"/>
      <c r="G29" s="35"/>
      <c r="H29" s="64"/>
      <c r="I29" s="200"/>
      <c r="J29" s="200"/>
    </row>
    <row r="30" spans="1:10">
      <c r="A30" s="35"/>
      <c r="B30" s="66"/>
      <c r="C30" s="63"/>
      <c r="D30" s="63"/>
      <c r="E30" s="63"/>
      <c r="F30" s="67"/>
      <c r="G30" s="35"/>
      <c r="H30" s="200"/>
      <c r="I30" s="200"/>
      <c r="J30" s="200"/>
    </row>
    <row r="31" spans="1:10">
      <c r="A31" s="64"/>
      <c r="B31" s="66"/>
      <c r="C31" s="38"/>
      <c r="D31" s="199"/>
      <c r="E31" s="38"/>
      <c r="F31" s="76"/>
      <c r="G31" s="64"/>
      <c r="H31" s="200"/>
      <c r="I31" s="200"/>
      <c r="J31" s="200"/>
    </row>
    <row r="32" spans="1:10">
      <c r="A32" s="35"/>
      <c r="B32" s="66"/>
      <c r="C32" s="63"/>
      <c r="D32" s="63"/>
      <c r="E32" s="63"/>
      <c r="F32" s="67"/>
      <c r="G32" s="68"/>
      <c r="H32" s="200"/>
      <c r="I32" s="200"/>
      <c r="J32" s="200"/>
    </row>
    <row r="33" spans="1:11">
      <c r="A33" s="35"/>
      <c r="B33" s="66"/>
      <c r="C33" s="38"/>
      <c r="D33" s="38"/>
      <c r="E33" s="38"/>
      <c r="F33" s="76"/>
      <c r="G33" s="68"/>
      <c r="H33" s="200"/>
      <c r="I33" s="64"/>
      <c r="J33" s="200"/>
    </row>
    <row r="34" spans="1:11">
      <c r="A34" s="35"/>
      <c r="B34" s="66"/>
      <c r="C34" s="63"/>
      <c r="D34" s="63"/>
      <c r="E34" s="63"/>
      <c r="F34" s="67"/>
      <c r="G34" s="68"/>
      <c r="H34" s="200"/>
      <c r="I34" s="200"/>
      <c r="J34" s="200"/>
    </row>
    <row r="35" spans="1:11">
      <c r="A35" s="64"/>
      <c r="B35" s="92"/>
      <c r="C35" s="38"/>
      <c r="D35" s="38"/>
      <c r="E35" s="38"/>
      <c r="F35" s="76"/>
      <c r="G35" s="64"/>
      <c r="H35" s="200"/>
      <c r="I35" s="200"/>
      <c r="J35" s="200"/>
    </row>
    <row r="36" spans="1:11">
      <c r="A36" s="35"/>
      <c r="B36" s="66"/>
      <c r="C36" s="63"/>
      <c r="D36" s="63"/>
      <c r="E36" s="63"/>
      <c r="F36" s="67"/>
      <c r="G36" s="35"/>
      <c r="H36" s="200"/>
      <c r="I36" s="200"/>
      <c r="J36" s="200"/>
    </row>
    <row r="37" spans="1:11">
      <c r="A37" s="35"/>
      <c r="B37" s="66"/>
      <c r="C37" s="38"/>
      <c r="D37" s="38"/>
      <c r="E37" s="38"/>
      <c r="F37" s="76"/>
      <c r="G37" s="35"/>
      <c r="H37" s="64"/>
      <c r="I37" s="200"/>
      <c r="J37" s="200"/>
    </row>
    <row r="38" spans="1:11" ht="12.75" customHeight="1">
      <c r="A38" s="35"/>
      <c r="B38" s="66"/>
      <c r="C38" s="63"/>
      <c r="D38" s="63"/>
      <c r="E38" s="63"/>
      <c r="F38" s="67"/>
      <c r="G38" s="35"/>
      <c r="H38" s="200"/>
      <c r="I38" s="200"/>
      <c r="J38" s="200"/>
    </row>
    <row r="39" spans="1:11">
      <c r="A39" s="64"/>
      <c r="B39" s="66"/>
      <c r="C39" s="38"/>
      <c r="D39" s="38"/>
      <c r="E39" s="38"/>
      <c r="F39" s="76"/>
      <c r="G39" s="64"/>
      <c r="H39" s="200"/>
      <c r="I39" s="200"/>
      <c r="J39" s="200"/>
    </row>
    <row r="40" spans="1:11">
      <c r="A40" s="35"/>
      <c r="B40" s="66"/>
      <c r="C40" s="63"/>
      <c r="D40" s="63"/>
      <c r="E40" s="63"/>
      <c r="F40" s="67"/>
      <c r="G40" s="35"/>
      <c r="H40" s="200"/>
      <c r="I40" s="200"/>
      <c r="J40" s="200"/>
    </row>
    <row r="41" spans="1:11">
      <c r="A41" s="35"/>
      <c r="B41" s="66"/>
      <c r="C41" s="38"/>
      <c r="D41" s="38"/>
      <c r="E41" s="38"/>
      <c r="F41" s="76"/>
      <c r="G41" s="35"/>
      <c r="H41" s="200"/>
      <c r="I41" s="200"/>
      <c r="J41" s="63"/>
      <c r="K41" s="93"/>
    </row>
    <row r="42" spans="1:11">
      <c r="A42" s="35"/>
      <c r="B42" s="66"/>
      <c r="C42" s="63"/>
      <c r="D42" s="63"/>
      <c r="E42" s="63"/>
      <c r="F42" s="67"/>
      <c r="G42" s="94"/>
      <c r="H42" s="200"/>
      <c r="I42" s="200"/>
      <c r="J42" s="200"/>
    </row>
    <row r="43" spans="1:11" ht="16.5" customHeight="1">
      <c r="A43" s="64"/>
      <c r="B43" s="66"/>
      <c r="C43" s="199"/>
      <c r="D43" s="38"/>
      <c r="E43" s="38"/>
      <c r="F43" s="76"/>
      <c r="G43" s="64"/>
      <c r="H43" s="200"/>
      <c r="I43" s="200"/>
      <c r="J43" s="200"/>
    </row>
    <row r="44" spans="1:11">
      <c r="A44" s="35"/>
      <c r="B44" s="66"/>
      <c r="C44" s="89"/>
      <c r="D44" s="63"/>
      <c r="E44" s="63"/>
      <c r="F44" s="67"/>
      <c r="G44" s="68"/>
      <c r="H44" s="200"/>
      <c r="I44" s="200"/>
      <c r="J44" s="200"/>
    </row>
    <row r="45" spans="1:11">
      <c r="A45" s="35"/>
      <c r="B45" s="66"/>
      <c r="C45" s="38"/>
      <c r="D45" s="38"/>
      <c r="E45" s="38"/>
      <c r="F45" s="76"/>
      <c r="G45" s="68"/>
      <c r="H45" s="64"/>
      <c r="I45" s="200"/>
      <c r="J45" s="200"/>
    </row>
    <row r="46" spans="1:11">
      <c r="A46" s="35"/>
      <c r="B46" s="66"/>
      <c r="C46" s="63"/>
      <c r="D46" s="63"/>
      <c r="E46" s="63"/>
      <c r="F46" s="67"/>
      <c r="G46" s="68"/>
      <c r="H46" s="200"/>
      <c r="I46" s="200"/>
      <c r="J46" s="200"/>
    </row>
    <row r="47" spans="1:11">
      <c r="A47" s="64"/>
      <c r="B47" s="66"/>
      <c r="C47" s="38"/>
      <c r="D47" s="38"/>
      <c r="E47" s="38"/>
      <c r="F47" s="76"/>
      <c r="G47" s="64"/>
      <c r="H47" s="200"/>
      <c r="I47" s="200"/>
      <c r="J47" s="200"/>
    </row>
    <row r="48" spans="1:11">
      <c r="A48" s="35"/>
      <c r="B48" s="66"/>
      <c r="C48" s="63"/>
      <c r="D48" s="63"/>
      <c r="E48" s="63"/>
      <c r="F48" s="67"/>
      <c r="G48" s="68"/>
      <c r="H48" s="200"/>
      <c r="I48" s="200"/>
      <c r="J48" s="200"/>
    </row>
    <row r="49" spans="1:10">
      <c r="A49" s="35"/>
      <c r="B49" s="66"/>
      <c r="C49" s="38"/>
      <c r="D49" s="38"/>
      <c r="E49" s="38"/>
      <c r="F49" s="76"/>
      <c r="G49" s="35"/>
      <c r="H49" s="200"/>
      <c r="I49" s="64"/>
      <c r="J49" s="200"/>
    </row>
    <row r="50" spans="1:10">
      <c r="A50" s="35"/>
      <c r="B50" s="66"/>
      <c r="C50" s="89"/>
      <c r="D50" s="95"/>
      <c r="E50" s="95"/>
      <c r="F50" s="67"/>
      <c r="G50" s="35"/>
      <c r="H50" s="200"/>
      <c r="I50" s="200"/>
      <c r="J50" s="200"/>
    </row>
    <row r="51" spans="1:10">
      <c r="A51" s="88"/>
      <c r="B51" s="66"/>
      <c r="C51" s="92"/>
      <c r="D51" s="38"/>
      <c r="E51" s="38"/>
      <c r="F51" s="76"/>
      <c r="G51" s="64"/>
      <c r="H51" s="200"/>
      <c r="I51" s="200"/>
      <c r="J51" s="200"/>
    </row>
    <row r="52" spans="1:10">
      <c r="A52" s="35"/>
      <c r="B52" s="66"/>
      <c r="C52" s="63"/>
      <c r="D52" s="63"/>
      <c r="E52" s="63"/>
      <c r="F52" s="67"/>
      <c r="G52" s="35"/>
      <c r="H52" s="200"/>
      <c r="I52" s="200"/>
      <c r="J52" s="65"/>
    </row>
    <row r="53" spans="1:10">
      <c r="A53" s="35"/>
      <c r="B53" s="66"/>
      <c r="C53" s="38"/>
      <c r="D53" s="38"/>
      <c r="E53" s="38"/>
      <c r="F53" s="76"/>
      <c r="G53" s="35"/>
      <c r="H53" s="64"/>
      <c r="I53" s="200"/>
      <c r="J53" s="65"/>
    </row>
    <row r="54" spans="1:10">
      <c r="A54" s="35"/>
      <c r="B54" s="66"/>
      <c r="C54" s="89"/>
      <c r="D54" s="90"/>
      <c r="E54" s="89"/>
      <c r="F54" s="91"/>
      <c r="G54" s="35"/>
      <c r="H54" s="200"/>
      <c r="I54" s="200"/>
      <c r="J54" s="65"/>
    </row>
    <row r="55" spans="1:10">
      <c r="A55" s="96"/>
      <c r="B55" s="66"/>
      <c r="C55" s="285"/>
      <c r="D55" s="286"/>
      <c r="E55" s="38"/>
      <c r="F55" s="76"/>
      <c r="G55" s="64"/>
      <c r="H55" s="200"/>
      <c r="I55" s="97"/>
      <c r="J55" s="98"/>
    </row>
    <row r="56" spans="1:10">
      <c r="A56" s="35"/>
      <c r="B56" s="66"/>
      <c r="C56" s="63"/>
      <c r="D56" s="63"/>
      <c r="E56" s="63"/>
      <c r="F56" s="67"/>
      <c r="G56" s="35"/>
      <c r="H56" s="200"/>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M11" sqref="M11"/>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89</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3" t="s">
        <v>90</v>
      </c>
      <c r="E6" s="32" t="s">
        <v>91</v>
      </c>
      <c r="F6" s="33"/>
      <c r="G6" s="1"/>
      <c r="H6" s="1"/>
      <c r="I6" s="1"/>
      <c r="J6" s="1"/>
    </row>
    <row r="7" spans="1:13" ht="15.75">
      <c r="A7" s="64"/>
      <c r="B7" s="194"/>
      <c r="C7" s="216"/>
      <c r="D7" s="38"/>
      <c r="E7" s="38"/>
      <c r="F7" s="39"/>
      <c r="G7" s="36" t="s">
        <v>90</v>
      </c>
      <c r="I7" s="41"/>
      <c r="J7" s="42"/>
    </row>
    <row r="8" spans="1:13" ht="15.75">
      <c r="A8" s="35"/>
      <c r="B8" s="54" t="s">
        <v>2</v>
      </c>
      <c r="C8" s="44"/>
      <c r="D8" s="211" t="s">
        <v>99</v>
      </c>
      <c r="E8" s="211" t="s">
        <v>100</v>
      </c>
      <c r="F8" s="46"/>
      <c r="G8" s="47" t="s">
        <v>199</v>
      </c>
      <c r="H8" s="48"/>
      <c r="I8" s="14"/>
      <c r="J8" s="49"/>
      <c r="K8" s="50"/>
      <c r="L8" s="50"/>
      <c r="M8" s="51"/>
    </row>
    <row r="9" spans="1:13">
      <c r="A9" s="35"/>
      <c r="B9" s="52"/>
      <c r="C9" s="288"/>
      <c r="D9" s="288"/>
      <c r="E9" s="38"/>
      <c r="F9" s="12"/>
      <c r="G9" s="43"/>
      <c r="H9" s="36" t="s">
        <v>90</v>
      </c>
      <c r="I9" s="14"/>
      <c r="J9" s="215"/>
    </row>
    <row r="10" spans="1:13" ht="14.25" customHeight="1">
      <c r="A10" s="35"/>
      <c r="B10" s="54" t="s">
        <v>4</v>
      </c>
      <c r="C10" s="32"/>
      <c r="D10" s="32" t="s">
        <v>101</v>
      </c>
      <c r="E10" s="32" t="s">
        <v>102</v>
      </c>
      <c r="F10" s="33"/>
      <c r="G10" s="34"/>
      <c r="H10" s="55" t="s">
        <v>275</v>
      </c>
      <c r="I10" s="14"/>
      <c r="J10" s="215"/>
    </row>
    <row r="11" spans="1:13" ht="14.25" customHeight="1" thickBot="1">
      <c r="A11" s="64"/>
      <c r="B11" s="194"/>
      <c r="C11" s="288"/>
      <c r="D11" s="288"/>
      <c r="E11" s="38"/>
      <c r="F11" s="39"/>
      <c r="G11" s="36" t="s">
        <v>94</v>
      </c>
      <c r="H11" s="56"/>
      <c r="I11" s="14"/>
      <c r="J11" s="215"/>
    </row>
    <row r="12" spans="1:13" ht="21.75" customHeight="1" thickBot="1">
      <c r="A12" s="35"/>
      <c r="B12" s="54" t="s">
        <v>5</v>
      </c>
      <c r="C12" s="32"/>
      <c r="D12" s="32" t="s">
        <v>94</v>
      </c>
      <c r="E12" s="32" t="s">
        <v>95</v>
      </c>
      <c r="F12" s="33"/>
      <c r="G12" s="57" t="s">
        <v>200</v>
      </c>
      <c r="H12" s="68"/>
      <c r="I12" s="273" t="s">
        <v>92</v>
      </c>
      <c r="J12" s="215"/>
    </row>
    <row r="13" spans="1:13" ht="15.75" thickBot="1">
      <c r="A13" s="35"/>
      <c r="B13" s="52"/>
      <c r="C13" s="15"/>
      <c r="D13" s="15"/>
      <c r="E13" s="15"/>
      <c r="F13" s="12"/>
      <c r="G13" s="59"/>
      <c r="H13" s="68"/>
      <c r="I13" s="274" t="s">
        <v>288</v>
      </c>
      <c r="J13" s="215"/>
    </row>
    <row r="14" spans="1:13">
      <c r="A14" s="35"/>
      <c r="B14" s="54" t="s">
        <v>6</v>
      </c>
      <c r="C14" s="32"/>
      <c r="D14" s="32" t="s">
        <v>64</v>
      </c>
      <c r="E14" s="32" t="s">
        <v>96</v>
      </c>
      <c r="F14" s="33"/>
      <c r="G14" s="59"/>
      <c r="H14" s="58"/>
      <c r="I14" s="103"/>
      <c r="J14" s="215"/>
    </row>
    <row r="15" spans="1:13">
      <c r="A15" s="64"/>
      <c r="B15" s="194"/>
      <c r="C15" s="15"/>
      <c r="D15" s="15"/>
      <c r="E15" s="15"/>
      <c r="F15" s="39"/>
      <c r="G15" s="36" t="s">
        <v>64</v>
      </c>
      <c r="H15" s="58"/>
      <c r="I15" s="215"/>
      <c r="J15" s="215"/>
    </row>
    <row r="16" spans="1:13">
      <c r="A16" s="35"/>
      <c r="B16" s="54" t="s">
        <v>7</v>
      </c>
      <c r="C16" s="32"/>
      <c r="D16" s="32" t="s">
        <v>97</v>
      </c>
      <c r="E16" s="32" t="s">
        <v>98</v>
      </c>
      <c r="F16" s="33"/>
      <c r="G16" s="60" t="s">
        <v>192</v>
      </c>
      <c r="H16" s="56"/>
      <c r="I16" s="215"/>
      <c r="J16" s="215"/>
    </row>
    <row r="17" spans="1:10">
      <c r="A17" s="35"/>
      <c r="B17" s="52"/>
      <c r="C17" s="15"/>
      <c r="D17" s="15"/>
      <c r="E17" s="15"/>
      <c r="F17" s="12"/>
      <c r="G17" s="58"/>
      <c r="H17" s="36" t="s">
        <v>92</v>
      </c>
      <c r="I17" s="48"/>
      <c r="J17" s="215"/>
    </row>
    <row r="18" spans="1:10">
      <c r="A18" s="35"/>
      <c r="B18" s="54" t="s">
        <v>8</v>
      </c>
      <c r="C18" s="32"/>
      <c r="D18" s="32" t="s">
        <v>103</v>
      </c>
      <c r="E18" s="32" t="s">
        <v>104</v>
      </c>
      <c r="F18" s="33"/>
      <c r="G18" s="59"/>
      <c r="H18" s="61" t="s">
        <v>283</v>
      </c>
      <c r="I18" s="215"/>
      <c r="J18" s="215"/>
    </row>
    <row r="19" spans="1:10">
      <c r="A19" s="64"/>
      <c r="B19" s="194"/>
      <c r="C19" s="15"/>
      <c r="D19" s="15"/>
      <c r="E19" s="15"/>
      <c r="F19" s="39"/>
      <c r="G19" s="36" t="s">
        <v>92</v>
      </c>
      <c r="H19" s="61"/>
      <c r="I19" s="215"/>
      <c r="J19" s="38"/>
    </row>
    <row r="20" spans="1:10">
      <c r="A20" s="35"/>
      <c r="B20" s="54" t="s">
        <v>9</v>
      </c>
      <c r="C20" s="32"/>
      <c r="D20" s="212" t="s">
        <v>92</v>
      </c>
      <c r="E20" s="32" t="s">
        <v>93</v>
      </c>
      <c r="F20" s="33"/>
      <c r="G20" s="57" t="s">
        <v>218</v>
      </c>
      <c r="H20" s="59"/>
      <c r="I20" s="215"/>
      <c r="J20" s="215"/>
    </row>
    <row r="21" spans="1:10">
      <c r="A21" s="35"/>
      <c r="B21" s="38"/>
      <c r="C21" s="38"/>
      <c r="D21" s="38"/>
      <c r="E21" s="38"/>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D23" s="74"/>
      <c r="E23" s="75"/>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15"/>
      <c r="H26" s="215"/>
      <c r="I26" s="215"/>
      <c r="J26" s="215"/>
    </row>
    <row r="27" spans="1:10">
      <c r="A27" s="88"/>
      <c r="B27" s="66"/>
      <c r="C27" s="216"/>
      <c r="D27" s="38"/>
      <c r="E27" s="38"/>
      <c r="F27" s="76"/>
      <c r="G27" s="64"/>
      <c r="H27" s="215"/>
      <c r="I27" s="215"/>
      <c r="J27" s="215"/>
    </row>
    <row r="28" spans="1:10">
      <c r="A28" s="35"/>
      <c r="B28" s="66"/>
      <c r="C28" s="89"/>
      <c r="D28" s="90"/>
      <c r="E28" s="89"/>
      <c r="F28" s="91"/>
      <c r="G28" s="35"/>
      <c r="H28" s="215"/>
      <c r="I28" s="215"/>
      <c r="J28" s="215"/>
    </row>
    <row r="29" spans="1:10">
      <c r="A29" s="35"/>
      <c r="B29" s="92"/>
      <c r="C29" s="38"/>
      <c r="D29" s="38"/>
      <c r="E29" s="38"/>
      <c r="F29" s="76"/>
      <c r="G29" s="35"/>
      <c r="H29" s="64"/>
      <c r="I29" s="215"/>
      <c r="J29" s="215"/>
    </row>
    <row r="30" spans="1:10">
      <c r="A30" s="35"/>
      <c r="B30" s="66"/>
      <c r="C30" s="63"/>
      <c r="D30" s="63"/>
      <c r="E30" s="63"/>
      <c r="F30" s="67"/>
      <c r="G30" s="35"/>
      <c r="H30" s="215"/>
      <c r="I30" s="215"/>
      <c r="J30" s="215"/>
    </row>
    <row r="31" spans="1:10">
      <c r="A31" s="64"/>
      <c r="B31" s="66"/>
      <c r="C31" s="38"/>
      <c r="D31" s="216"/>
      <c r="E31" s="38"/>
      <c r="F31" s="76"/>
      <c r="G31" s="64"/>
      <c r="H31" s="215"/>
      <c r="I31" s="215"/>
      <c r="J31" s="215"/>
    </row>
    <row r="32" spans="1:10">
      <c r="A32" s="35"/>
      <c r="B32" s="66"/>
      <c r="C32" s="63"/>
      <c r="D32" s="63"/>
      <c r="E32" s="63"/>
      <c r="F32" s="67"/>
      <c r="G32" s="68"/>
      <c r="H32" s="215"/>
      <c r="I32" s="215"/>
      <c r="J32" s="215"/>
    </row>
    <row r="33" spans="1:11">
      <c r="A33" s="35"/>
      <c r="B33" s="66"/>
      <c r="C33" s="38"/>
      <c r="D33" s="38"/>
      <c r="E33" s="38"/>
      <c r="F33" s="76"/>
      <c r="G33" s="68"/>
      <c r="H33" s="215"/>
      <c r="I33" s="64"/>
      <c r="J33" s="215"/>
    </row>
    <row r="34" spans="1:11">
      <c r="A34" s="35"/>
      <c r="B34" s="66"/>
      <c r="C34" s="63"/>
      <c r="D34" s="63"/>
      <c r="E34" s="63"/>
      <c r="F34" s="67"/>
      <c r="G34" s="68"/>
      <c r="H34" s="215"/>
      <c r="I34" s="215"/>
      <c r="J34" s="215"/>
    </row>
    <row r="35" spans="1:11">
      <c r="A35" s="64"/>
      <c r="B35" s="92"/>
      <c r="C35" s="38"/>
      <c r="D35" s="38"/>
      <c r="E35" s="38"/>
      <c r="F35" s="76"/>
      <c r="G35" s="64"/>
      <c r="H35" s="215"/>
      <c r="I35" s="215"/>
      <c r="J35" s="215"/>
    </row>
    <row r="36" spans="1:11">
      <c r="A36" s="35"/>
      <c r="B36" s="66"/>
      <c r="C36" s="63"/>
      <c r="D36" s="63"/>
      <c r="E36" s="63"/>
      <c r="F36" s="67"/>
      <c r="G36" s="35"/>
      <c r="H36" s="215"/>
      <c r="I36" s="215"/>
      <c r="J36" s="215"/>
    </row>
    <row r="37" spans="1:11">
      <c r="A37" s="35"/>
      <c r="B37" s="66"/>
      <c r="C37" s="38"/>
      <c r="D37" s="38"/>
      <c r="E37" s="38"/>
      <c r="F37" s="76"/>
      <c r="G37" s="35"/>
      <c r="H37" s="64"/>
      <c r="I37" s="215"/>
      <c r="J37" s="215"/>
    </row>
    <row r="38" spans="1:11" ht="12.75" customHeight="1">
      <c r="A38" s="35"/>
      <c r="B38" s="66"/>
      <c r="C38" s="63"/>
      <c r="D38" s="63"/>
      <c r="E38" s="63"/>
      <c r="F38" s="67"/>
      <c r="G38" s="35"/>
      <c r="H38" s="215"/>
      <c r="I38" s="215"/>
      <c r="J38" s="215"/>
    </row>
    <row r="39" spans="1:11">
      <c r="A39" s="64"/>
      <c r="B39" s="66"/>
      <c r="C39" s="38"/>
      <c r="D39" s="38"/>
      <c r="E39" s="38"/>
      <c r="F39" s="76"/>
      <c r="G39" s="64"/>
      <c r="H39" s="215"/>
      <c r="I39" s="215"/>
      <c r="J39" s="215"/>
    </row>
    <row r="40" spans="1:11">
      <c r="A40" s="35"/>
      <c r="B40" s="66"/>
      <c r="C40" s="63"/>
      <c r="D40" s="63"/>
      <c r="E40" s="63"/>
      <c r="F40" s="67"/>
      <c r="G40" s="35"/>
      <c r="H40" s="215"/>
      <c r="I40" s="215"/>
      <c r="J40" s="215"/>
    </row>
    <row r="41" spans="1:11">
      <c r="A41" s="35"/>
      <c r="B41" s="66"/>
      <c r="C41" s="38"/>
      <c r="D41" s="38"/>
      <c r="E41" s="38"/>
      <c r="F41" s="76"/>
      <c r="G41" s="35"/>
      <c r="H41" s="215"/>
      <c r="I41" s="215"/>
      <c r="J41" s="63"/>
      <c r="K41" s="93"/>
    </row>
    <row r="42" spans="1:11">
      <c r="A42" s="35"/>
      <c r="B42" s="66"/>
      <c r="C42" s="63"/>
      <c r="D42" s="63"/>
      <c r="E42" s="63"/>
      <c r="F42" s="67"/>
      <c r="G42" s="94"/>
      <c r="H42" s="215"/>
      <c r="I42" s="215"/>
      <c r="J42" s="215"/>
    </row>
    <row r="43" spans="1:11" ht="16.5" customHeight="1">
      <c r="A43" s="64"/>
      <c r="B43" s="66"/>
      <c r="C43" s="216"/>
      <c r="D43" s="38"/>
      <c r="E43" s="38"/>
      <c r="F43" s="76"/>
      <c r="G43" s="64"/>
      <c r="H43" s="215"/>
      <c r="I43" s="215"/>
      <c r="J43" s="215"/>
    </row>
    <row r="44" spans="1:11">
      <c r="A44" s="35"/>
      <c r="B44" s="66"/>
      <c r="C44" s="89"/>
      <c r="D44" s="63"/>
      <c r="E44" s="63"/>
      <c r="F44" s="67"/>
      <c r="G44" s="68"/>
      <c r="H44" s="215"/>
      <c r="I44" s="215"/>
      <c r="J44" s="215"/>
    </row>
    <row r="45" spans="1:11">
      <c r="A45" s="35"/>
      <c r="B45" s="66"/>
      <c r="C45" s="38"/>
      <c r="D45" s="38"/>
      <c r="E45" s="38"/>
      <c r="F45" s="76"/>
      <c r="G45" s="68"/>
      <c r="H45" s="64"/>
      <c r="I45" s="215"/>
      <c r="J45" s="215"/>
    </row>
    <row r="46" spans="1:11">
      <c r="A46" s="35"/>
      <c r="B46" s="66"/>
      <c r="C46" s="63"/>
      <c r="D46" s="63"/>
      <c r="E46" s="63"/>
      <c r="F46" s="67"/>
      <c r="G46" s="68"/>
      <c r="H46" s="215"/>
      <c r="I46" s="215"/>
      <c r="J46" s="215"/>
    </row>
    <row r="47" spans="1:11">
      <c r="A47" s="64"/>
      <c r="B47" s="66"/>
      <c r="C47" s="38"/>
      <c r="D47" s="38"/>
      <c r="E47" s="38"/>
      <c r="F47" s="76"/>
      <c r="G47" s="64"/>
      <c r="H47" s="215"/>
      <c r="I47" s="215"/>
      <c r="J47" s="215"/>
    </row>
    <row r="48" spans="1:11">
      <c r="A48" s="35"/>
      <c r="B48" s="66"/>
      <c r="C48" s="63"/>
      <c r="D48" s="63"/>
      <c r="E48" s="63"/>
      <c r="F48" s="67"/>
      <c r="G48" s="68"/>
      <c r="H48" s="215"/>
      <c r="I48" s="215"/>
      <c r="J48" s="215"/>
    </row>
    <row r="49" spans="1:10">
      <c r="A49" s="35"/>
      <c r="B49" s="66"/>
      <c r="C49" s="38"/>
      <c r="D49" s="38"/>
      <c r="E49" s="38"/>
      <c r="F49" s="76"/>
      <c r="G49" s="35"/>
      <c r="H49" s="215"/>
      <c r="I49" s="64"/>
      <c r="J49" s="215"/>
    </row>
    <row r="50" spans="1:10">
      <c r="A50" s="35"/>
      <c r="B50" s="66"/>
      <c r="C50" s="89"/>
      <c r="D50" s="95"/>
      <c r="E50" s="95"/>
      <c r="F50" s="67"/>
      <c r="G50" s="35"/>
      <c r="H50" s="215"/>
      <c r="I50" s="215"/>
      <c r="J50" s="215"/>
    </row>
    <row r="51" spans="1:10">
      <c r="A51" s="88"/>
      <c r="B51" s="66"/>
      <c r="C51" s="92"/>
      <c r="D51" s="38"/>
      <c r="E51" s="38"/>
      <c r="F51" s="76"/>
      <c r="G51" s="64"/>
      <c r="H51" s="215"/>
      <c r="I51" s="215"/>
      <c r="J51" s="215"/>
    </row>
    <row r="52" spans="1:10">
      <c r="A52" s="35"/>
      <c r="B52" s="66"/>
      <c r="C52" s="63"/>
      <c r="D52" s="63"/>
      <c r="E52" s="63"/>
      <c r="F52" s="67"/>
      <c r="G52" s="35"/>
      <c r="H52" s="215"/>
      <c r="I52" s="215"/>
      <c r="J52" s="65"/>
    </row>
    <row r="53" spans="1:10">
      <c r="A53" s="35"/>
      <c r="B53" s="66"/>
      <c r="C53" s="38"/>
      <c r="D53" s="38"/>
      <c r="E53" s="38"/>
      <c r="F53" s="76"/>
      <c r="G53" s="35"/>
      <c r="H53" s="64"/>
      <c r="I53" s="215"/>
      <c r="J53" s="65"/>
    </row>
    <row r="54" spans="1:10">
      <c r="A54" s="35"/>
      <c r="B54" s="66"/>
      <c r="C54" s="89"/>
      <c r="D54" s="90"/>
      <c r="E54" s="89"/>
      <c r="F54" s="91"/>
      <c r="G54" s="35"/>
      <c r="H54" s="215"/>
      <c r="I54" s="215"/>
      <c r="J54" s="65"/>
    </row>
    <row r="55" spans="1:10">
      <c r="A55" s="96"/>
      <c r="B55" s="66"/>
      <c r="C55" s="285"/>
      <c r="D55" s="286"/>
      <c r="E55" s="38"/>
      <c r="F55" s="76"/>
      <c r="G55" s="64"/>
      <c r="H55" s="215"/>
      <c r="I55" s="97"/>
      <c r="J55" s="98"/>
    </row>
    <row r="56" spans="1:10">
      <c r="A56" s="35"/>
      <c r="B56" s="66"/>
      <c r="C56" s="63"/>
      <c r="D56" s="63"/>
      <c r="E56" s="63"/>
      <c r="F56" s="67"/>
      <c r="G56" s="35"/>
      <c r="H56" s="215"/>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O24" sqref="O24"/>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28"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77</v>
      </c>
      <c r="C1" s="3"/>
      <c r="D1" s="4"/>
      <c r="E1" s="224"/>
      <c r="F1" s="6"/>
      <c r="G1" s="7"/>
      <c r="H1" s="7"/>
      <c r="I1" s="8" t="s">
        <v>0</v>
      </c>
      <c r="J1" s="9"/>
    </row>
    <row r="2" spans="1:13" ht="24" customHeight="1">
      <c r="A2" s="1"/>
      <c r="B2" s="287" t="s">
        <v>78</v>
      </c>
      <c r="C2" s="287"/>
      <c r="D2" s="11"/>
      <c r="E2" s="225" t="s">
        <v>105</v>
      </c>
      <c r="F2" s="12"/>
      <c r="G2" s="13"/>
      <c r="H2" s="7"/>
      <c r="I2" s="14"/>
      <c r="J2" s="15"/>
    </row>
    <row r="3" spans="1:13">
      <c r="A3" s="42"/>
      <c r="B3" s="16" t="s">
        <v>1</v>
      </c>
      <c r="C3" s="16"/>
      <c r="D3" s="16"/>
      <c r="E3" s="226"/>
      <c r="F3" s="18"/>
      <c r="G3" s="19"/>
      <c r="H3" s="19"/>
      <c r="I3" s="19"/>
      <c r="J3" s="19"/>
    </row>
    <row r="4" spans="1:13" ht="13.5" thickBot="1">
      <c r="A4" s="42"/>
      <c r="B4" s="20" t="s">
        <v>17</v>
      </c>
      <c r="C4" s="20"/>
      <c r="D4" s="21"/>
      <c r="E4" s="227"/>
      <c r="F4" s="23"/>
      <c r="G4" s="24"/>
      <c r="H4" s="25"/>
      <c r="I4" s="26"/>
      <c r="J4" s="27"/>
    </row>
    <row r="5" spans="1:13">
      <c r="A5" s="195"/>
      <c r="B5" s="28"/>
      <c r="C5" s="28"/>
      <c r="D5" s="29"/>
      <c r="E5" s="29"/>
      <c r="F5" s="30"/>
      <c r="G5" s="28"/>
      <c r="H5" s="28"/>
      <c r="I5" s="28"/>
      <c r="J5" s="28"/>
    </row>
    <row r="6" spans="1:13">
      <c r="A6" s="196"/>
      <c r="B6" s="31">
        <v>1</v>
      </c>
      <c r="C6" s="32"/>
      <c r="D6" s="32" t="s">
        <v>52</v>
      </c>
      <c r="E6" s="32" t="s">
        <v>106</v>
      </c>
      <c r="F6" s="33"/>
      <c r="G6" s="1"/>
      <c r="H6" s="1"/>
      <c r="I6" s="1"/>
      <c r="J6" s="1"/>
    </row>
    <row r="7" spans="1:13" ht="15.75">
      <c r="A7" s="64"/>
      <c r="B7" s="194"/>
      <c r="C7" s="206"/>
      <c r="D7" s="38"/>
      <c r="E7" s="38"/>
      <c r="F7" s="39"/>
      <c r="G7" s="32" t="s">
        <v>52</v>
      </c>
      <c r="I7" s="41"/>
      <c r="J7" s="42"/>
    </row>
    <row r="8" spans="1:13" ht="15.75">
      <c r="A8" s="35"/>
      <c r="B8" s="54" t="s">
        <v>2</v>
      </c>
      <c r="C8" s="44"/>
      <c r="D8" s="211" t="s">
        <v>3</v>
      </c>
      <c r="E8" s="211"/>
      <c r="F8" s="46"/>
      <c r="G8" s="47"/>
      <c r="H8" s="48"/>
      <c r="I8" s="14"/>
      <c r="J8" s="49"/>
      <c r="K8" s="50"/>
      <c r="L8" s="50"/>
      <c r="M8" s="51"/>
    </row>
    <row r="9" spans="1:13">
      <c r="A9" s="35"/>
      <c r="B9" s="52"/>
      <c r="C9" s="288"/>
      <c r="D9" s="288"/>
      <c r="E9" s="38"/>
      <c r="F9" s="12"/>
      <c r="G9" s="43"/>
      <c r="H9" s="36" t="s">
        <v>52</v>
      </c>
      <c r="I9" s="14"/>
      <c r="J9" s="53"/>
    </row>
    <row r="10" spans="1:13">
      <c r="A10" s="35"/>
      <c r="B10" s="54" t="s">
        <v>4</v>
      </c>
      <c r="C10" s="32"/>
      <c r="D10" s="32" t="s">
        <v>66</v>
      </c>
      <c r="E10" s="32" t="s">
        <v>108</v>
      </c>
      <c r="F10" s="33"/>
      <c r="G10" s="34"/>
      <c r="H10" s="55" t="s">
        <v>231</v>
      </c>
      <c r="I10" s="14"/>
      <c r="J10" s="53"/>
    </row>
    <row r="11" spans="1:13">
      <c r="A11" s="64"/>
      <c r="B11" s="194"/>
      <c r="C11" s="288"/>
      <c r="D11" s="288"/>
      <c r="E11" s="38"/>
      <c r="F11" s="39"/>
      <c r="G11" s="32" t="s">
        <v>109</v>
      </c>
      <c r="H11" s="56"/>
      <c r="I11" s="14"/>
      <c r="J11" s="53"/>
    </row>
    <row r="12" spans="1:13">
      <c r="A12" s="35"/>
      <c r="B12" s="54" t="s">
        <v>5</v>
      </c>
      <c r="C12" s="32"/>
      <c r="D12" s="212" t="s">
        <v>109</v>
      </c>
      <c r="E12" s="212" t="s">
        <v>110</v>
      </c>
      <c r="F12" s="33"/>
      <c r="G12" s="57" t="s">
        <v>202</v>
      </c>
      <c r="H12" s="68"/>
      <c r="I12" s="48"/>
      <c r="J12" s="53"/>
    </row>
    <row r="13" spans="1:13" ht="13.5" thickBot="1">
      <c r="A13" s="35"/>
      <c r="B13" s="52"/>
      <c r="C13" s="15"/>
      <c r="D13" s="15"/>
      <c r="E13" s="15"/>
      <c r="F13" s="12"/>
      <c r="G13" s="59"/>
      <c r="H13" s="68"/>
      <c r="I13" s="108" t="s">
        <v>52</v>
      </c>
      <c r="J13" s="53"/>
    </row>
    <row r="14" spans="1:13" ht="13.5" thickBot="1">
      <c r="A14" s="35"/>
      <c r="B14" s="54" t="s">
        <v>6</v>
      </c>
      <c r="C14" s="32"/>
      <c r="D14" s="211" t="s">
        <v>3</v>
      </c>
      <c r="E14" s="32"/>
      <c r="F14" s="33"/>
      <c r="G14" s="59"/>
      <c r="H14" s="68"/>
      <c r="I14" s="201" t="s">
        <v>195</v>
      </c>
      <c r="J14" s="198"/>
    </row>
    <row r="15" spans="1:13">
      <c r="A15" s="64"/>
      <c r="B15" s="194"/>
      <c r="C15" s="15"/>
      <c r="D15" s="15"/>
      <c r="E15" s="15"/>
      <c r="F15" s="39"/>
      <c r="G15" s="45" t="s">
        <v>117</v>
      </c>
      <c r="H15" s="58"/>
      <c r="I15" s="53"/>
      <c r="J15" s="48"/>
    </row>
    <row r="16" spans="1:13">
      <c r="A16" s="35"/>
      <c r="B16" s="54" t="s">
        <v>7</v>
      </c>
      <c r="C16" s="32"/>
      <c r="D16" s="211" t="s">
        <v>117</v>
      </c>
      <c r="E16" s="32" t="s">
        <v>118</v>
      </c>
      <c r="F16" s="33"/>
      <c r="G16" s="60"/>
      <c r="H16" s="56"/>
      <c r="I16" s="53"/>
      <c r="J16" s="48"/>
    </row>
    <row r="17" spans="1:10">
      <c r="A17" s="35"/>
      <c r="B17" s="52"/>
      <c r="C17" s="15"/>
      <c r="D17" s="15"/>
      <c r="E17" s="15"/>
      <c r="F17" s="12"/>
      <c r="G17" s="58"/>
      <c r="H17" s="36" t="s">
        <v>117</v>
      </c>
      <c r="I17" s="48"/>
      <c r="J17" s="48"/>
    </row>
    <row r="18" spans="1:10">
      <c r="A18" s="35"/>
      <c r="B18" s="54" t="s">
        <v>8</v>
      </c>
      <c r="C18" s="32"/>
      <c r="D18" s="211" t="s">
        <v>3</v>
      </c>
      <c r="E18" s="32"/>
      <c r="F18" s="33"/>
      <c r="G18" s="59"/>
      <c r="H18" s="61" t="s">
        <v>233</v>
      </c>
      <c r="I18" s="53"/>
      <c r="J18" s="48"/>
    </row>
    <row r="19" spans="1:10">
      <c r="A19" s="64"/>
      <c r="B19" s="194"/>
      <c r="C19" s="15"/>
      <c r="D19" s="15"/>
      <c r="E19" s="15"/>
      <c r="F19" s="39"/>
      <c r="G19" s="32" t="s">
        <v>112</v>
      </c>
      <c r="H19" s="61"/>
      <c r="I19" s="53"/>
      <c r="J19" s="62"/>
    </row>
    <row r="20" spans="1:10" ht="13.5" thickBot="1">
      <c r="A20" s="35"/>
      <c r="B20" s="54" t="s">
        <v>9</v>
      </c>
      <c r="C20" s="32"/>
      <c r="D20" s="32" t="s">
        <v>112</v>
      </c>
      <c r="E20" s="32" t="s">
        <v>113</v>
      </c>
      <c r="F20" s="33"/>
      <c r="G20" s="57"/>
      <c r="H20" s="59"/>
      <c r="I20" s="53"/>
      <c r="J20" s="48"/>
    </row>
    <row r="21" spans="1:10" ht="16.5" thickBot="1">
      <c r="A21" s="35"/>
      <c r="B21" s="38"/>
      <c r="C21" s="38"/>
      <c r="D21" s="38"/>
      <c r="E21" s="38"/>
      <c r="F21" s="69"/>
      <c r="G21" s="65"/>
      <c r="H21" s="189"/>
      <c r="I21" s="109"/>
      <c r="J21" s="203" t="s">
        <v>52</v>
      </c>
    </row>
    <row r="22" spans="1:10" ht="13.5" customHeight="1" thickBot="1">
      <c r="A22" s="35"/>
      <c r="B22" s="31">
        <v>9</v>
      </c>
      <c r="C22" s="32"/>
      <c r="D22" s="32" t="s">
        <v>111</v>
      </c>
      <c r="E22" s="32" t="s">
        <v>91</v>
      </c>
      <c r="F22" s="33"/>
      <c r="G22" s="72"/>
      <c r="H22" s="188"/>
      <c r="I22" s="110"/>
      <c r="J22" s="329" t="s">
        <v>321</v>
      </c>
    </row>
    <row r="23" spans="1:10" ht="12.75" customHeight="1">
      <c r="A23" s="35"/>
      <c r="B23" s="194"/>
      <c r="C23" s="206"/>
      <c r="D23" s="38"/>
      <c r="E23" s="38"/>
      <c r="F23" s="39"/>
      <c r="G23" s="32" t="s">
        <v>111</v>
      </c>
      <c r="H23" s="188"/>
      <c r="I23" s="110"/>
      <c r="J23" s="111"/>
    </row>
    <row r="24" spans="1:10" ht="13.5" customHeight="1">
      <c r="A24" s="35"/>
      <c r="B24" s="54" t="s">
        <v>10</v>
      </c>
      <c r="C24" s="44"/>
      <c r="D24" s="211" t="s">
        <v>3</v>
      </c>
      <c r="E24" s="211"/>
      <c r="F24" s="46"/>
      <c r="G24" s="106"/>
      <c r="H24" s="105"/>
      <c r="I24" s="79"/>
      <c r="J24" s="112"/>
    </row>
    <row r="25" spans="1:10">
      <c r="A25" s="35"/>
      <c r="B25" s="52"/>
      <c r="C25" s="288"/>
      <c r="D25" s="288"/>
      <c r="E25" s="38"/>
      <c r="F25" s="12"/>
      <c r="G25" s="85"/>
      <c r="H25" s="222" t="s">
        <v>111</v>
      </c>
      <c r="I25" s="87"/>
      <c r="J25" s="113"/>
    </row>
    <row r="26" spans="1:10">
      <c r="A26" s="35"/>
      <c r="B26" s="54" t="s">
        <v>11</v>
      </c>
      <c r="C26" s="32"/>
      <c r="D26" s="32" t="s">
        <v>75</v>
      </c>
      <c r="E26" s="32" t="s">
        <v>115</v>
      </c>
      <c r="F26" s="33"/>
      <c r="G26" s="53"/>
      <c r="H26" s="48" t="s">
        <v>194</v>
      </c>
      <c r="I26" s="48"/>
      <c r="J26" s="48"/>
    </row>
    <row r="27" spans="1:10">
      <c r="A27" s="88"/>
      <c r="B27" s="194"/>
      <c r="C27" s="288"/>
      <c r="D27" s="288"/>
      <c r="E27" s="38"/>
      <c r="F27" s="39"/>
      <c r="G27" s="191" t="s">
        <v>75</v>
      </c>
      <c r="H27" s="48"/>
      <c r="I27" s="48"/>
      <c r="J27" s="48"/>
    </row>
    <row r="28" spans="1:10" ht="13.5" thickBot="1">
      <c r="A28" s="35"/>
      <c r="B28" s="54" t="s">
        <v>12</v>
      </c>
      <c r="C28" s="32"/>
      <c r="D28" s="211" t="s">
        <v>3</v>
      </c>
      <c r="E28" s="32"/>
      <c r="F28" s="33"/>
      <c r="G28" s="192"/>
      <c r="H28" s="190"/>
      <c r="I28" s="48" t="s">
        <v>111</v>
      </c>
      <c r="J28" s="48"/>
    </row>
    <row r="29" spans="1:10" ht="13.5" thickBot="1">
      <c r="A29" s="35"/>
      <c r="B29" s="52"/>
      <c r="C29" s="15"/>
      <c r="D29" s="15"/>
      <c r="E29" s="15"/>
      <c r="F29" s="12"/>
      <c r="G29" s="35"/>
      <c r="H29" s="64"/>
      <c r="I29" s="202" t="s">
        <v>308</v>
      </c>
      <c r="J29" s="198"/>
    </row>
    <row r="30" spans="1:10">
      <c r="A30" s="35"/>
      <c r="B30" s="54" t="s">
        <v>13</v>
      </c>
      <c r="C30" s="32"/>
      <c r="D30" s="32" t="s">
        <v>116</v>
      </c>
      <c r="E30" s="32" t="s">
        <v>95</v>
      </c>
      <c r="F30" s="33"/>
      <c r="G30" s="35"/>
      <c r="H30" s="190"/>
      <c r="I30" s="48"/>
      <c r="J30" s="53"/>
    </row>
    <row r="31" spans="1:10">
      <c r="A31" s="64"/>
      <c r="B31" s="194"/>
      <c r="C31" s="15"/>
      <c r="D31" s="15"/>
      <c r="E31" s="15"/>
      <c r="F31" s="39"/>
      <c r="G31" s="32" t="s">
        <v>116</v>
      </c>
      <c r="H31" s="190"/>
      <c r="I31" s="48"/>
      <c r="J31" s="53"/>
    </row>
    <row r="32" spans="1:10">
      <c r="A32" s="35"/>
      <c r="B32" s="54" t="s">
        <v>14</v>
      </c>
      <c r="C32" s="32"/>
      <c r="D32" s="211" t="s">
        <v>114</v>
      </c>
      <c r="E32" s="32" t="s">
        <v>83</v>
      </c>
      <c r="F32" s="33"/>
      <c r="G32" s="60" t="s">
        <v>205</v>
      </c>
      <c r="H32" s="48"/>
      <c r="I32" s="48"/>
      <c r="J32" s="53"/>
    </row>
    <row r="33" spans="1:11">
      <c r="A33" s="35"/>
      <c r="B33" s="52"/>
      <c r="C33" s="15"/>
      <c r="D33" s="15"/>
      <c r="E33" s="15"/>
      <c r="F33" s="12"/>
      <c r="G33" s="68"/>
      <c r="H33" s="223" t="s">
        <v>116</v>
      </c>
      <c r="I33" s="108"/>
      <c r="J33" s="53"/>
    </row>
    <row r="34" spans="1:11">
      <c r="A34" s="35"/>
      <c r="B34" s="54" t="s">
        <v>15</v>
      </c>
      <c r="C34" s="32"/>
      <c r="D34" s="211" t="s">
        <v>3</v>
      </c>
      <c r="E34" s="32"/>
      <c r="F34" s="33"/>
      <c r="G34" s="68"/>
      <c r="H34" s="48" t="s">
        <v>192</v>
      </c>
      <c r="I34" s="53"/>
      <c r="J34" s="53"/>
    </row>
    <row r="35" spans="1:11">
      <c r="A35" s="64"/>
      <c r="B35" s="194"/>
      <c r="C35" s="15"/>
      <c r="D35" s="15"/>
      <c r="E35" s="15"/>
      <c r="F35" s="39"/>
      <c r="G35" s="32" t="s">
        <v>51</v>
      </c>
      <c r="H35" s="48"/>
      <c r="I35" s="53"/>
      <c r="J35" s="53"/>
    </row>
    <row r="36" spans="1:11">
      <c r="A36" s="35"/>
      <c r="B36" s="54" t="s">
        <v>16</v>
      </c>
      <c r="C36" s="32"/>
      <c r="D36" s="32" t="s">
        <v>51</v>
      </c>
      <c r="E36" s="32" t="s">
        <v>107</v>
      </c>
      <c r="F36" s="33"/>
      <c r="G36" s="107"/>
      <c r="H36" s="190"/>
      <c r="I36" s="53"/>
      <c r="J36" s="53"/>
    </row>
    <row r="37" spans="1:11">
      <c r="A37" s="35"/>
      <c r="B37" s="66"/>
      <c r="C37" s="38"/>
      <c r="D37" s="38"/>
      <c r="E37" s="38"/>
      <c r="F37" s="76"/>
      <c r="G37" s="35"/>
      <c r="H37" s="64"/>
      <c r="I37" s="53"/>
      <c r="J37" s="53"/>
    </row>
    <row r="38" spans="1:11" ht="12.75" customHeight="1">
      <c r="A38" s="35"/>
      <c r="B38" s="66"/>
      <c r="C38" s="63"/>
      <c r="D38" s="63"/>
      <c r="E38" s="63"/>
      <c r="F38" s="67"/>
      <c r="G38" s="35"/>
      <c r="H38" s="190"/>
      <c r="I38" s="53"/>
      <c r="J38" s="53"/>
    </row>
    <row r="39" spans="1:11">
      <c r="A39" s="64"/>
      <c r="B39" s="66"/>
      <c r="C39" s="38"/>
      <c r="D39" s="38"/>
      <c r="E39" s="38"/>
      <c r="F39" s="76"/>
      <c r="G39" s="64"/>
      <c r="H39" s="190"/>
      <c r="I39" s="53"/>
      <c r="J39" s="53"/>
    </row>
    <row r="40" spans="1:11">
      <c r="A40" s="35"/>
      <c r="B40" s="66"/>
      <c r="C40" s="63"/>
      <c r="D40" s="63"/>
      <c r="E40" s="63"/>
      <c r="F40" s="67"/>
      <c r="G40" s="35"/>
      <c r="H40" s="190"/>
      <c r="I40" s="53"/>
      <c r="J40" s="53"/>
    </row>
    <row r="41" spans="1:11">
      <c r="A41" s="35"/>
      <c r="B41" s="66"/>
      <c r="C41" s="38"/>
      <c r="D41" s="38"/>
      <c r="E41" s="38"/>
      <c r="F41" s="76"/>
      <c r="G41" s="35"/>
      <c r="H41" s="190"/>
      <c r="I41" s="53"/>
      <c r="J41" s="63"/>
      <c r="K41" s="93"/>
    </row>
    <row r="42" spans="1:11">
      <c r="A42" s="35"/>
      <c r="B42" s="66"/>
      <c r="C42" s="63"/>
      <c r="D42" s="63"/>
      <c r="E42" s="63"/>
      <c r="F42" s="67"/>
      <c r="G42" s="94"/>
      <c r="H42" s="190"/>
      <c r="I42" s="53"/>
      <c r="J42" s="53"/>
    </row>
    <row r="43" spans="1:11" ht="16.5" customHeight="1">
      <c r="A43" s="64"/>
      <c r="B43" s="66"/>
      <c r="C43" s="37"/>
      <c r="D43" s="38"/>
      <c r="E43" s="38"/>
      <c r="F43" s="76"/>
      <c r="G43" s="64"/>
      <c r="H43" s="190"/>
      <c r="I43" s="53"/>
      <c r="J43" s="53"/>
    </row>
    <row r="44" spans="1:11">
      <c r="A44" s="35"/>
      <c r="B44" s="66"/>
      <c r="C44" s="89"/>
      <c r="D44" s="63"/>
      <c r="E44" s="63"/>
      <c r="F44" s="67"/>
      <c r="G44" s="68"/>
      <c r="H44" s="190"/>
      <c r="I44" s="53"/>
      <c r="J44" s="53"/>
    </row>
    <row r="45" spans="1:11">
      <c r="A45" s="35"/>
      <c r="B45" s="66"/>
      <c r="C45" s="38"/>
      <c r="D45" s="38"/>
      <c r="E45" s="38"/>
      <c r="F45" s="76"/>
      <c r="G45" s="68"/>
      <c r="H45" s="64"/>
      <c r="I45" s="53"/>
      <c r="J45" s="53"/>
    </row>
    <row r="46" spans="1:11">
      <c r="A46" s="35"/>
      <c r="B46" s="66"/>
      <c r="C46" s="63"/>
      <c r="D46" s="63"/>
      <c r="E46" s="63"/>
      <c r="F46" s="67"/>
      <c r="G46" s="68"/>
      <c r="H46" s="190"/>
      <c r="I46" s="53"/>
      <c r="J46" s="53"/>
    </row>
    <row r="47" spans="1:11">
      <c r="A47" s="64"/>
      <c r="B47" s="66"/>
      <c r="C47" s="38"/>
      <c r="D47" s="38"/>
      <c r="E47" s="38"/>
      <c r="F47" s="76"/>
      <c r="G47" s="64"/>
      <c r="H47" s="190"/>
      <c r="I47" s="53"/>
      <c r="J47" s="53"/>
    </row>
    <row r="48" spans="1:11">
      <c r="A48" s="35"/>
      <c r="B48" s="66"/>
      <c r="C48" s="63"/>
      <c r="D48" s="63"/>
      <c r="E48" s="63"/>
      <c r="F48" s="67"/>
      <c r="G48" s="68"/>
      <c r="H48" s="190"/>
      <c r="I48" s="53"/>
      <c r="J48" s="53"/>
    </row>
    <row r="49" spans="1:10">
      <c r="A49" s="35"/>
      <c r="B49" s="66"/>
      <c r="C49" s="38"/>
      <c r="D49" s="38"/>
      <c r="E49" s="38"/>
      <c r="F49" s="76"/>
      <c r="G49" s="35"/>
      <c r="H49" s="190"/>
      <c r="I49" s="64"/>
      <c r="J49" s="53"/>
    </row>
    <row r="50" spans="1:10">
      <c r="A50" s="35"/>
      <c r="B50" s="66"/>
      <c r="C50" s="89"/>
      <c r="D50" s="95"/>
      <c r="E50" s="95"/>
      <c r="F50" s="67"/>
      <c r="G50" s="35"/>
      <c r="H50" s="190"/>
      <c r="I50" s="53"/>
      <c r="J50" s="53"/>
    </row>
    <row r="51" spans="1:10">
      <c r="A51" s="88"/>
      <c r="B51" s="66"/>
      <c r="C51" s="92"/>
      <c r="D51" s="38"/>
      <c r="E51" s="38"/>
      <c r="F51" s="76"/>
      <c r="G51" s="64"/>
      <c r="H51" s="190"/>
      <c r="I51" s="53"/>
      <c r="J51" s="53"/>
    </row>
    <row r="52" spans="1:10">
      <c r="A52" s="35"/>
      <c r="B52" s="66"/>
      <c r="C52" s="63"/>
      <c r="D52" s="63"/>
      <c r="E52" s="63"/>
      <c r="F52" s="67"/>
      <c r="G52" s="35"/>
      <c r="H52" s="190"/>
      <c r="I52" s="53"/>
      <c r="J52" s="65"/>
    </row>
    <row r="53" spans="1:10">
      <c r="A53" s="35"/>
      <c r="B53" s="66"/>
      <c r="C53" s="38"/>
      <c r="D53" s="38"/>
      <c r="E53" s="38"/>
      <c r="F53" s="76"/>
      <c r="G53" s="35"/>
      <c r="H53" s="64"/>
      <c r="I53" s="53"/>
      <c r="J53" s="65"/>
    </row>
    <row r="54" spans="1:10">
      <c r="A54" s="35"/>
      <c r="B54" s="66"/>
      <c r="C54" s="89"/>
      <c r="D54" s="90"/>
      <c r="E54" s="89"/>
      <c r="F54" s="91"/>
      <c r="G54" s="35"/>
      <c r="H54" s="190"/>
      <c r="I54" s="53"/>
      <c r="J54" s="65"/>
    </row>
    <row r="55" spans="1:10">
      <c r="A55" s="96"/>
      <c r="B55" s="66"/>
      <c r="C55" s="285"/>
      <c r="D55" s="286"/>
      <c r="E55" s="38"/>
      <c r="F55" s="76"/>
      <c r="G55" s="64"/>
      <c r="H55" s="190"/>
      <c r="I55" s="97"/>
      <c r="J55" s="98"/>
    </row>
    <row r="56" spans="1:10">
      <c r="A56" s="35"/>
      <c r="B56" s="66"/>
      <c r="C56" s="63"/>
      <c r="D56" s="63"/>
      <c r="E56" s="63"/>
      <c r="F56" s="67"/>
      <c r="G56" s="35"/>
      <c r="H56" s="190"/>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L25" sqref="L25"/>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28" customWidth="1"/>
    <col min="6" max="6" width="9.140625" style="102"/>
    <col min="7" max="7" width="15.5703125" style="40" customWidth="1"/>
    <col min="8" max="8" width="15.28515625" style="40" customWidth="1"/>
    <col min="9" max="9" width="15.42578125" style="40" customWidth="1"/>
    <col min="10" max="10" width="15" style="10" customWidth="1"/>
    <col min="11" max="16384" width="9.140625" style="10"/>
  </cols>
  <sheetData>
    <row r="1" spans="1:13" ht="15">
      <c r="A1" s="1"/>
      <c r="B1" s="2" t="s">
        <v>77</v>
      </c>
      <c r="C1" s="3"/>
      <c r="D1" s="4"/>
      <c r="E1" s="224"/>
      <c r="F1" s="6"/>
      <c r="G1" s="7"/>
      <c r="H1" s="7"/>
      <c r="I1" s="8" t="s">
        <v>0</v>
      </c>
      <c r="J1" s="9"/>
    </row>
    <row r="2" spans="1:13" ht="24" customHeight="1">
      <c r="A2" s="1"/>
      <c r="B2" s="287" t="s">
        <v>78</v>
      </c>
      <c r="C2" s="287"/>
      <c r="D2" s="11"/>
      <c r="E2" s="229" t="s">
        <v>119</v>
      </c>
      <c r="F2" s="12"/>
      <c r="G2" s="13"/>
      <c r="H2" s="7"/>
      <c r="I2" s="14"/>
      <c r="J2" s="15"/>
    </row>
    <row r="3" spans="1:13">
      <c r="A3" s="42"/>
      <c r="B3" s="16" t="s">
        <v>1</v>
      </c>
      <c r="C3" s="16"/>
      <c r="D3" s="16"/>
      <c r="E3" s="226"/>
      <c r="F3" s="18"/>
      <c r="G3" s="19"/>
      <c r="H3" s="19"/>
      <c r="I3" s="19"/>
      <c r="J3" s="19"/>
    </row>
    <row r="4" spans="1:13" ht="13.5" thickBot="1">
      <c r="A4" s="42"/>
      <c r="B4" s="20" t="s">
        <v>17</v>
      </c>
      <c r="C4" s="20"/>
      <c r="D4" s="21"/>
      <c r="E4" s="227"/>
      <c r="F4" s="23"/>
      <c r="G4" s="24"/>
      <c r="H4" s="25"/>
      <c r="I4" s="26"/>
      <c r="J4" s="27"/>
    </row>
    <row r="5" spans="1:13">
      <c r="A5" s="195"/>
      <c r="B5" s="28"/>
      <c r="C5" s="28"/>
      <c r="D5" s="29"/>
      <c r="E5" s="29"/>
      <c r="F5" s="30"/>
      <c r="G5" s="28"/>
      <c r="H5" s="28"/>
      <c r="I5" s="28"/>
      <c r="J5" s="28"/>
    </row>
    <row r="6" spans="1:13">
      <c r="A6" s="196"/>
      <c r="B6" s="31">
        <v>1</v>
      </c>
      <c r="C6" s="32"/>
      <c r="D6" s="32" t="s">
        <v>120</v>
      </c>
      <c r="E6" s="32" t="s">
        <v>121</v>
      </c>
      <c r="F6" s="33"/>
      <c r="G6" s="1"/>
      <c r="H6" s="1"/>
      <c r="I6" s="1"/>
      <c r="J6" s="1"/>
    </row>
    <row r="7" spans="1:13" ht="15.75">
      <c r="A7" s="64"/>
      <c r="B7" s="194"/>
      <c r="C7" s="216"/>
      <c r="D7" s="38"/>
      <c r="E7" s="38"/>
      <c r="F7" s="39"/>
      <c r="G7" s="32" t="s">
        <v>120</v>
      </c>
      <c r="I7" s="41"/>
      <c r="J7" s="42"/>
    </row>
    <row r="8" spans="1:13" ht="15.75">
      <c r="A8" s="35"/>
      <c r="B8" s="54" t="s">
        <v>2</v>
      </c>
      <c r="C8" s="44"/>
      <c r="D8" s="211" t="s">
        <v>3</v>
      </c>
      <c r="E8" s="211"/>
      <c r="F8" s="46"/>
      <c r="G8" s="47"/>
      <c r="H8" s="48"/>
      <c r="I8" s="14"/>
      <c r="J8" s="49"/>
      <c r="K8" s="50"/>
      <c r="L8" s="50"/>
      <c r="M8" s="51"/>
    </row>
    <row r="9" spans="1:13">
      <c r="A9" s="35"/>
      <c r="B9" s="52"/>
      <c r="C9" s="288"/>
      <c r="D9" s="288"/>
      <c r="E9" s="38"/>
      <c r="F9" s="12"/>
      <c r="G9" s="43"/>
      <c r="H9" s="36" t="s">
        <v>120</v>
      </c>
      <c r="I9" s="14"/>
      <c r="J9" s="215"/>
    </row>
    <row r="10" spans="1:13">
      <c r="A10" s="35"/>
      <c r="B10" s="54" t="s">
        <v>4</v>
      </c>
      <c r="C10" s="32"/>
      <c r="D10" s="32" t="s">
        <v>131</v>
      </c>
      <c r="E10" s="32" t="s">
        <v>132</v>
      </c>
      <c r="F10" s="33"/>
      <c r="G10" s="34"/>
      <c r="H10" s="55" t="s">
        <v>197</v>
      </c>
      <c r="I10" s="14"/>
      <c r="J10" s="215"/>
    </row>
    <row r="11" spans="1:13">
      <c r="A11" s="64"/>
      <c r="B11" s="194"/>
      <c r="C11" s="288"/>
      <c r="D11" s="288"/>
      <c r="E11" s="38"/>
      <c r="F11" s="39"/>
      <c r="G11" s="32" t="s">
        <v>131</v>
      </c>
      <c r="H11" s="56"/>
      <c r="I11" s="14"/>
      <c r="J11" s="215"/>
    </row>
    <row r="12" spans="1:13">
      <c r="A12" s="35"/>
      <c r="B12" s="54" t="s">
        <v>5</v>
      </c>
      <c r="C12" s="32"/>
      <c r="D12" s="211" t="s">
        <v>3</v>
      </c>
      <c r="E12" s="212"/>
      <c r="F12" s="33"/>
      <c r="G12" s="57"/>
      <c r="H12" s="68"/>
      <c r="I12" s="48"/>
      <c r="J12" s="215"/>
    </row>
    <row r="13" spans="1:13" ht="15.75" thickBot="1">
      <c r="A13" s="35"/>
      <c r="B13" s="52"/>
      <c r="C13" s="15"/>
      <c r="D13" s="15"/>
      <c r="E13" s="15"/>
      <c r="F13" s="12"/>
      <c r="G13" s="59"/>
      <c r="H13" s="68"/>
      <c r="I13" s="280" t="s">
        <v>120</v>
      </c>
      <c r="J13" s="215"/>
    </row>
    <row r="14" spans="1:13" ht="13.5" thickBot="1">
      <c r="A14" s="35"/>
      <c r="B14" s="54" t="s">
        <v>6</v>
      </c>
      <c r="C14" s="32"/>
      <c r="D14" s="211" t="s">
        <v>190</v>
      </c>
      <c r="E14" s="32" t="s">
        <v>191</v>
      </c>
      <c r="F14" s="33"/>
      <c r="G14" s="59"/>
      <c r="H14" s="68"/>
      <c r="I14" s="201" t="s">
        <v>218</v>
      </c>
      <c r="J14" s="215"/>
    </row>
    <row r="15" spans="1:13">
      <c r="A15" s="64"/>
      <c r="B15" s="194"/>
      <c r="C15" s="15"/>
      <c r="D15" s="15"/>
      <c r="E15" s="15"/>
      <c r="F15" s="39"/>
      <c r="G15" s="45" t="s">
        <v>217</v>
      </c>
      <c r="H15" s="58"/>
      <c r="I15" s="215"/>
      <c r="J15" s="48"/>
    </row>
    <row r="16" spans="1:13">
      <c r="A16" s="35"/>
      <c r="B16" s="54" t="s">
        <v>7</v>
      </c>
      <c r="C16" s="32"/>
      <c r="D16" s="211" t="s">
        <v>128</v>
      </c>
      <c r="E16" s="32" t="s">
        <v>129</v>
      </c>
      <c r="F16" s="33"/>
      <c r="G16" s="60" t="s">
        <v>219</v>
      </c>
      <c r="H16" s="56"/>
      <c r="I16" s="215"/>
      <c r="J16" s="48"/>
    </row>
    <row r="17" spans="1:10" ht="14.25" customHeight="1">
      <c r="A17" s="35"/>
      <c r="B17" s="52"/>
      <c r="C17" s="15"/>
      <c r="D17" s="15"/>
      <c r="E17" s="15"/>
      <c r="F17" s="12"/>
      <c r="G17" s="58"/>
      <c r="H17" s="36" t="s">
        <v>128</v>
      </c>
      <c r="I17" s="48"/>
      <c r="J17" s="48"/>
    </row>
    <row r="18" spans="1:10">
      <c r="A18" s="35"/>
      <c r="B18" s="54" t="s">
        <v>8</v>
      </c>
      <c r="C18" s="32"/>
      <c r="D18" s="211" t="s">
        <v>3</v>
      </c>
      <c r="E18" s="32"/>
      <c r="F18" s="33"/>
      <c r="G18" s="59"/>
      <c r="H18" s="61" t="s">
        <v>192</v>
      </c>
      <c r="I18" s="215"/>
      <c r="J18" s="48"/>
    </row>
    <row r="19" spans="1:10">
      <c r="A19" s="64"/>
      <c r="B19" s="194"/>
      <c r="C19" s="15"/>
      <c r="D19" s="15"/>
      <c r="E19" s="15"/>
      <c r="F19" s="39"/>
      <c r="G19" s="32" t="s">
        <v>53</v>
      </c>
      <c r="H19" s="61"/>
      <c r="I19" s="215"/>
      <c r="J19" s="62"/>
    </row>
    <row r="20" spans="1:10" ht="13.5" thickBot="1">
      <c r="A20" s="35"/>
      <c r="B20" s="54" t="s">
        <v>9</v>
      </c>
      <c r="C20" s="32"/>
      <c r="D20" s="32" t="s">
        <v>53</v>
      </c>
      <c r="E20" s="32" t="s">
        <v>123</v>
      </c>
      <c r="F20" s="33"/>
      <c r="G20" s="57"/>
      <c r="H20" s="59"/>
      <c r="I20" s="215"/>
      <c r="J20" s="48"/>
    </row>
    <row r="21" spans="1:10" ht="16.5" thickBot="1">
      <c r="A21" s="35"/>
      <c r="B21" s="38"/>
      <c r="C21" s="38"/>
      <c r="D21" s="38"/>
      <c r="E21" s="38"/>
      <c r="F21" s="69"/>
      <c r="G21" s="65"/>
      <c r="H21" s="214"/>
      <c r="I21" s="109"/>
      <c r="J21" s="331" t="s">
        <v>120</v>
      </c>
    </row>
    <row r="22" spans="1:10" ht="13.5" customHeight="1" thickBot="1">
      <c r="A22" s="35"/>
      <c r="B22" s="31">
        <v>9</v>
      </c>
      <c r="C22" s="32"/>
      <c r="D22" s="32" t="s">
        <v>124</v>
      </c>
      <c r="E22" s="32" t="s">
        <v>125</v>
      </c>
      <c r="F22" s="33"/>
      <c r="G22" s="72"/>
      <c r="H22" s="217"/>
      <c r="I22" s="110"/>
      <c r="J22" s="330" t="s">
        <v>194</v>
      </c>
    </row>
    <row r="23" spans="1:10" ht="12.75" customHeight="1">
      <c r="A23" s="35"/>
      <c r="B23" s="194"/>
      <c r="C23" s="216"/>
      <c r="D23" s="38"/>
      <c r="E23" s="38"/>
      <c r="F23" s="39"/>
      <c r="G23" s="32" t="s">
        <v>124</v>
      </c>
      <c r="H23" s="217"/>
      <c r="I23" s="110"/>
      <c r="J23" s="111"/>
    </row>
    <row r="24" spans="1:10" ht="13.5" customHeight="1">
      <c r="A24" s="35"/>
      <c r="B24" s="54" t="s">
        <v>10</v>
      </c>
      <c r="C24" s="44"/>
      <c r="D24" s="211" t="s">
        <v>3</v>
      </c>
      <c r="E24" s="211"/>
      <c r="F24" s="46"/>
      <c r="G24" s="106"/>
      <c r="H24" s="105"/>
      <c r="I24" s="79"/>
      <c r="J24" s="112"/>
    </row>
    <row r="25" spans="1:10">
      <c r="A25" s="35"/>
      <c r="B25" s="52"/>
      <c r="C25" s="288"/>
      <c r="D25" s="288"/>
      <c r="E25" s="38"/>
      <c r="F25" s="12"/>
      <c r="G25" s="85"/>
      <c r="H25" s="222" t="s">
        <v>133</v>
      </c>
      <c r="I25" s="87"/>
      <c r="J25" s="113"/>
    </row>
    <row r="26" spans="1:10">
      <c r="A26" s="35"/>
      <c r="B26" s="54" t="s">
        <v>11</v>
      </c>
      <c r="C26" s="32"/>
      <c r="D26" s="32" t="s">
        <v>133</v>
      </c>
      <c r="E26" s="32" t="s">
        <v>134</v>
      </c>
      <c r="F26" s="33"/>
      <c r="G26" s="215"/>
      <c r="H26" s="48" t="s">
        <v>235</v>
      </c>
      <c r="I26" s="48"/>
      <c r="J26" s="48"/>
    </row>
    <row r="27" spans="1:10">
      <c r="A27" s="88"/>
      <c r="B27" s="194"/>
      <c r="C27" s="288"/>
      <c r="D27" s="288"/>
      <c r="E27" s="38"/>
      <c r="F27" s="39"/>
      <c r="G27" s="191" t="s">
        <v>133</v>
      </c>
      <c r="H27" s="48"/>
      <c r="I27" s="48"/>
      <c r="J27" s="48"/>
    </row>
    <row r="28" spans="1:10" ht="15.75" thickBot="1">
      <c r="A28" s="35"/>
      <c r="B28" s="54" t="s">
        <v>12</v>
      </c>
      <c r="C28" s="32"/>
      <c r="D28" s="211" t="s">
        <v>3</v>
      </c>
      <c r="E28" s="32"/>
      <c r="F28" s="33"/>
      <c r="G28" s="192"/>
      <c r="H28" s="215"/>
      <c r="I28" s="279" t="s">
        <v>122</v>
      </c>
      <c r="J28" s="48"/>
    </row>
    <row r="29" spans="1:10" ht="13.5" thickBot="1">
      <c r="A29" s="35"/>
      <c r="B29" s="52"/>
      <c r="C29" s="15"/>
      <c r="D29" s="15"/>
      <c r="E29" s="15"/>
      <c r="F29" s="12"/>
      <c r="G29" s="35"/>
      <c r="H29" s="64"/>
      <c r="I29" s="281" t="s">
        <v>311</v>
      </c>
      <c r="J29" s="215"/>
    </row>
    <row r="30" spans="1:10">
      <c r="A30" s="35"/>
      <c r="B30" s="54" t="s">
        <v>13</v>
      </c>
      <c r="C30" s="32"/>
      <c r="D30" s="32" t="s">
        <v>126</v>
      </c>
      <c r="E30" s="32" t="s">
        <v>127</v>
      </c>
      <c r="F30" s="33"/>
      <c r="G30" s="35"/>
      <c r="H30" s="215"/>
      <c r="I30" s="48"/>
      <c r="J30" s="215"/>
    </row>
    <row r="31" spans="1:10">
      <c r="A31" s="64"/>
      <c r="B31" s="194"/>
      <c r="C31" s="15"/>
      <c r="D31" s="15"/>
      <c r="E31" s="15"/>
      <c r="F31" s="39"/>
      <c r="G31" s="32" t="s">
        <v>126</v>
      </c>
      <c r="H31" s="215"/>
      <c r="I31" s="48"/>
      <c r="J31" s="215"/>
    </row>
    <row r="32" spans="1:10">
      <c r="A32" s="35"/>
      <c r="B32" s="54" t="s">
        <v>14</v>
      </c>
      <c r="C32" s="32"/>
      <c r="D32" s="211" t="s">
        <v>130</v>
      </c>
      <c r="E32" s="32" t="s">
        <v>123</v>
      </c>
      <c r="F32" s="33"/>
      <c r="G32" s="60" t="s">
        <v>204</v>
      </c>
      <c r="H32" s="48"/>
      <c r="I32" s="48"/>
      <c r="J32" s="215"/>
    </row>
    <row r="33" spans="1:11">
      <c r="A33" s="35"/>
      <c r="B33" s="52"/>
      <c r="C33" s="15"/>
      <c r="D33" s="15"/>
      <c r="E33" s="15"/>
      <c r="F33" s="12"/>
      <c r="G33" s="68"/>
      <c r="H33" s="223" t="s">
        <v>122</v>
      </c>
      <c r="I33" s="108"/>
      <c r="J33" s="215"/>
    </row>
    <row r="34" spans="1:11">
      <c r="A34" s="35"/>
      <c r="B34" s="54" t="s">
        <v>15</v>
      </c>
      <c r="C34" s="32"/>
      <c r="D34" s="211" t="s">
        <v>3</v>
      </c>
      <c r="E34" s="32"/>
      <c r="F34" s="33"/>
      <c r="G34" s="68"/>
      <c r="H34" s="48" t="s">
        <v>274</v>
      </c>
      <c r="I34" s="215"/>
      <c r="J34" s="215"/>
    </row>
    <row r="35" spans="1:11">
      <c r="A35" s="64"/>
      <c r="B35" s="194"/>
      <c r="C35" s="15"/>
      <c r="D35" s="15"/>
      <c r="E35" s="15"/>
      <c r="F35" s="39"/>
      <c r="G35" s="32" t="s">
        <v>122</v>
      </c>
      <c r="H35" s="48"/>
      <c r="I35" s="215"/>
      <c r="J35" s="215"/>
    </row>
    <row r="36" spans="1:11">
      <c r="A36" s="35"/>
      <c r="B36" s="54" t="s">
        <v>16</v>
      </c>
      <c r="C36" s="32"/>
      <c r="D36" s="32" t="s">
        <v>122</v>
      </c>
      <c r="E36" s="32" t="s">
        <v>95</v>
      </c>
      <c r="F36" s="33"/>
      <c r="G36" s="107"/>
      <c r="H36" s="215"/>
      <c r="I36" s="215"/>
      <c r="J36" s="215"/>
    </row>
    <row r="37" spans="1:11">
      <c r="A37" s="35"/>
      <c r="B37" s="66"/>
      <c r="C37" s="38"/>
      <c r="D37" s="38"/>
      <c r="E37" s="38"/>
      <c r="F37" s="76"/>
      <c r="G37" s="35"/>
      <c r="H37" s="64"/>
      <c r="I37" s="215"/>
      <c r="J37" s="215"/>
    </row>
    <row r="38" spans="1:11" ht="12.75" customHeight="1">
      <c r="A38" s="35"/>
      <c r="B38" s="66"/>
      <c r="C38" s="63"/>
      <c r="D38" s="63"/>
      <c r="E38" s="63"/>
      <c r="F38" s="67"/>
      <c r="G38" s="35"/>
      <c r="H38" s="215"/>
      <c r="I38" s="215"/>
      <c r="J38" s="215"/>
    </row>
    <row r="39" spans="1:11">
      <c r="A39" s="64"/>
      <c r="B39" s="66"/>
      <c r="C39" s="38"/>
      <c r="D39" s="38"/>
      <c r="E39" s="38"/>
      <c r="F39" s="76"/>
      <c r="G39" s="64"/>
      <c r="H39" s="215"/>
      <c r="I39" s="215"/>
      <c r="J39" s="215"/>
    </row>
    <row r="40" spans="1:11">
      <c r="A40" s="35"/>
      <c r="B40" s="66"/>
      <c r="C40" s="63"/>
      <c r="D40" s="63"/>
      <c r="E40" s="63"/>
      <c r="F40" s="67"/>
      <c r="G40" s="35"/>
      <c r="H40" s="215"/>
      <c r="I40" s="215"/>
      <c r="J40" s="215"/>
    </row>
    <row r="41" spans="1:11">
      <c r="A41" s="35"/>
      <c r="B41" s="66"/>
      <c r="C41" s="38"/>
      <c r="D41" s="38"/>
      <c r="E41" s="38"/>
      <c r="F41" s="76"/>
      <c r="G41" s="35"/>
      <c r="H41" s="215"/>
      <c r="I41" s="215"/>
      <c r="J41" s="63"/>
      <c r="K41" s="93"/>
    </row>
    <row r="42" spans="1:11">
      <c r="A42" s="35"/>
      <c r="B42" s="66"/>
      <c r="C42" s="63"/>
      <c r="D42" s="63"/>
      <c r="E42" s="63"/>
      <c r="F42" s="67"/>
      <c r="G42" s="94"/>
      <c r="H42" s="215"/>
      <c r="I42" s="215"/>
      <c r="J42" s="215"/>
    </row>
    <row r="43" spans="1:11" ht="16.5" customHeight="1">
      <c r="A43" s="64"/>
      <c r="B43" s="66"/>
      <c r="C43" s="216"/>
      <c r="D43" s="38"/>
      <c r="E43" s="38"/>
      <c r="F43" s="76"/>
      <c r="G43" s="64"/>
      <c r="H43" s="215"/>
      <c r="I43" s="215"/>
      <c r="J43" s="215"/>
    </row>
    <row r="44" spans="1:11">
      <c r="A44" s="35"/>
      <c r="B44" s="66"/>
      <c r="C44" s="89"/>
      <c r="D44" s="63"/>
      <c r="E44" s="63"/>
      <c r="F44" s="67"/>
      <c r="G44" s="68"/>
      <c r="H44" s="215"/>
      <c r="I44" s="215"/>
      <c r="J44" s="215"/>
    </row>
    <row r="45" spans="1:11">
      <c r="A45" s="35"/>
      <c r="B45" s="66"/>
      <c r="C45" s="38"/>
      <c r="D45" s="38"/>
      <c r="E45" s="38"/>
      <c r="F45" s="76"/>
      <c r="G45" s="68"/>
      <c r="H45" s="64"/>
      <c r="I45" s="215"/>
      <c r="J45" s="215"/>
    </row>
    <row r="46" spans="1:11">
      <c r="A46" s="35"/>
      <c r="B46" s="66"/>
      <c r="C46" s="63"/>
      <c r="D46" s="63"/>
      <c r="E46" s="63"/>
      <c r="F46" s="67"/>
      <c r="G46" s="68"/>
      <c r="H46" s="215"/>
      <c r="I46" s="215"/>
      <c r="J46" s="215"/>
    </row>
    <row r="47" spans="1:11">
      <c r="A47" s="64"/>
      <c r="B47" s="66"/>
      <c r="C47" s="38"/>
      <c r="D47" s="38"/>
      <c r="E47" s="38"/>
      <c r="F47" s="76"/>
      <c r="G47" s="64"/>
      <c r="H47" s="215"/>
      <c r="I47" s="215"/>
      <c r="J47" s="215"/>
    </row>
    <row r="48" spans="1:11">
      <c r="A48" s="35"/>
      <c r="B48" s="66"/>
      <c r="C48" s="63"/>
      <c r="D48" s="63"/>
      <c r="E48" s="63"/>
      <c r="F48" s="67"/>
      <c r="G48" s="68"/>
      <c r="H48" s="215"/>
      <c r="I48" s="215"/>
      <c r="J48" s="215"/>
    </row>
    <row r="49" spans="1:10">
      <c r="A49" s="35"/>
      <c r="B49" s="66"/>
      <c r="C49" s="38"/>
      <c r="D49" s="38"/>
      <c r="E49" s="38"/>
      <c r="F49" s="76"/>
      <c r="G49" s="35"/>
      <c r="H49" s="215"/>
      <c r="I49" s="64"/>
      <c r="J49" s="215"/>
    </row>
    <row r="50" spans="1:10">
      <c r="A50" s="35"/>
      <c r="B50" s="66"/>
      <c r="C50" s="89"/>
      <c r="D50" s="95"/>
      <c r="E50" s="95"/>
      <c r="F50" s="67"/>
      <c r="G50" s="35"/>
      <c r="H50" s="215"/>
      <c r="I50" s="215"/>
      <c r="J50" s="215"/>
    </row>
    <row r="51" spans="1:10">
      <c r="A51" s="88"/>
      <c r="B51" s="66"/>
      <c r="C51" s="92"/>
      <c r="D51" s="38"/>
      <c r="E51" s="38"/>
      <c r="F51" s="76"/>
      <c r="G51" s="64"/>
      <c r="H51" s="215"/>
      <c r="I51" s="215"/>
      <c r="J51" s="215"/>
    </row>
    <row r="52" spans="1:10">
      <c r="A52" s="35"/>
      <c r="B52" s="66"/>
      <c r="C52" s="63"/>
      <c r="D52" s="63"/>
      <c r="E52" s="63"/>
      <c r="F52" s="67"/>
      <c r="G52" s="35"/>
      <c r="H52" s="215"/>
      <c r="I52" s="215"/>
      <c r="J52" s="65"/>
    </row>
    <row r="53" spans="1:10">
      <c r="A53" s="35"/>
      <c r="B53" s="66"/>
      <c r="C53" s="38"/>
      <c r="D53" s="38"/>
      <c r="E53" s="38"/>
      <c r="F53" s="76"/>
      <c r="G53" s="35"/>
      <c r="H53" s="64"/>
      <c r="I53" s="215"/>
      <c r="J53" s="65"/>
    </row>
    <row r="54" spans="1:10">
      <c r="A54" s="35"/>
      <c r="B54" s="66"/>
      <c r="C54" s="89"/>
      <c r="D54" s="90"/>
      <c r="E54" s="89"/>
      <c r="F54" s="91"/>
      <c r="G54" s="35"/>
      <c r="H54" s="215"/>
      <c r="I54" s="215"/>
      <c r="J54" s="65"/>
    </row>
    <row r="55" spans="1:10">
      <c r="A55" s="96"/>
      <c r="B55" s="66"/>
      <c r="C55" s="285"/>
      <c r="D55" s="286"/>
      <c r="E55" s="38"/>
      <c r="F55" s="76"/>
      <c r="G55" s="64"/>
      <c r="H55" s="215"/>
      <c r="I55" s="97"/>
      <c r="J55" s="98"/>
    </row>
    <row r="56" spans="1:10">
      <c r="A56" s="35"/>
      <c r="B56" s="66"/>
      <c r="C56" s="63"/>
      <c r="D56" s="63"/>
      <c r="E56" s="63"/>
      <c r="F56" s="67"/>
      <c r="G56" s="35"/>
      <c r="H56" s="215"/>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N20" sqref="N20"/>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28" customWidth="1"/>
    <col min="6" max="6" width="9.140625" style="102"/>
    <col min="7" max="7" width="15.5703125" style="40" customWidth="1"/>
    <col min="8" max="8" width="12.42578125" style="40" customWidth="1"/>
    <col min="9" max="9" width="12.7109375" style="40" customWidth="1"/>
    <col min="10" max="10" width="14.42578125" style="10" customWidth="1"/>
    <col min="11" max="16384" width="9.140625" style="10"/>
  </cols>
  <sheetData>
    <row r="1" spans="1:13" ht="15">
      <c r="A1" s="1"/>
      <c r="B1" s="2" t="s">
        <v>77</v>
      </c>
      <c r="C1" s="3"/>
      <c r="D1" s="4"/>
      <c r="E1" s="224"/>
      <c r="F1" s="6"/>
      <c r="G1" s="7"/>
      <c r="H1" s="7"/>
      <c r="I1" s="8" t="s">
        <v>0</v>
      </c>
      <c r="J1" s="9"/>
    </row>
    <row r="2" spans="1:13" ht="24" customHeight="1">
      <c r="A2" s="1"/>
      <c r="B2" s="287" t="s">
        <v>78</v>
      </c>
      <c r="C2" s="287"/>
      <c r="D2" s="11"/>
      <c r="E2" s="229" t="s">
        <v>135</v>
      </c>
      <c r="F2" s="12"/>
      <c r="G2" s="13"/>
      <c r="H2" s="7"/>
      <c r="I2" s="14"/>
      <c r="J2" s="15"/>
    </row>
    <row r="3" spans="1:13">
      <c r="A3" s="42"/>
      <c r="B3" s="16" t="s">
        <v>1</v>
      </c>
      <c r="C3" s="16"/>
      <c r="D3" s="16"/>
      <c r="E3" s="226"/>
      <c r="F3" s="18"/>
      <c r="G3" s="19"/>
      <c r="H3" s="19"/>
      <c r="I3" s="19"/>
      <c r="J3" s="19"/>
    </row>
    <row r="4" spans="1:13" ht="13.5" thickBot="1">
      <c r="A4" s="42"/>
      <c r="B4" s="20" t="s">
        <v>17</v>
      </c>
      <c r="C4" s="20"/>
      <c r="D4" s="21"/>
      <c r="E4" s="227"/>
      <c r="F4" s="23"/>
      <c r="G4" s="24"/>
      <c r="H4" s="25"/>
      <c r="I4" s="26"/>
      <c r="J4" s="27"/>
    </row>
    <row r="5" spans="1:13">
      <c r="A5" s="195"/>
      <c r="B5" s="28"/>
      <c r="C5" s="28"/>
      <c r="D5" s="29"/>
      <c r="E5" s="29"/>
      <c r="F5" s="30"/>
      <c r="G5" s="28"/>
      <c r="H5" s="28"/>
      <c r="I5" s="28"/>
      <c r="J5" s="28"/>
    </row>
    <row r="6" spans="1:13">
      <c r="A6" s="196"/>
      <c r="B6" s="31">
        <v>1</v>
      </c>
      <c r="C6" s="230"/>
      <c r="D6" s="230" t="s">
        <v>76</v>
      </c>
      <c r="E6" s="230" t="s">
        <v>58</v>
      </c>
      <c r="F6" s="33"/>
      <c r="G6" s="1"/>
      <c r="H6" s="1"/>
      <c r="I6" s="1"/>
      <c r="J6" s="1"/>
    </row>
    <row r="7" spans="1:13" ht="15.75">
      <c r="A7" s="64"/>
      <c r="B7" s="194"/>
      <c r="C7" s="231"/>
      <c r="D7" s="209"/>
      <c r="E7" s="209"/>
      <c r="F7" s="39"/>
      <c r="G7" s="32" t="s">
        <v>76</v>
      </c>
      <c r="I7" s="41"/>
      <c r="J7" s="42"/>
    </row>
    <row r="8" spans="1:13" ht="15.75">
      <c r="A8" s="35"/>
      <c r="B8" s="54" t="s">
        <v>2</v>
      </c>
      <c r="C8" s="232"/>
      <c r="D8" s="45" t="s">
        <v>3</v>
      </c>
      <c r="E8" s="45"/>
      <c r="F8" s="46"/>
      <c r="G8" s="47"/>
      <c r="H8" s="48"/>
      <c r="I8" s="14"/>
      <c r="J8" s="49"/>
      <c r="K8" s="50"/>
      <c r="L8" s="50"/>
      <c r="M8" s="51"/>
    </row>
    <row r="9" spans="1:13">
      <c r="A9" s="35"/>
      <c r="B9" s="52"/>
      <c r="C9" s="291"/>
      <c r="D9" s="291"/>
      <c r="E9" s="209"/>
      <c r="F9" s="12"/>
      <c r="G9" s="43"/>
      <c r="H9" s="36" t="s">
        <v>76</v>
      </c>
      <c r="I9" s="14"/>
      <c r="J9" s="215"/>
    </row>
    <row r="10" spans="1:13">
      <c r="A10" s="35"/>
      <c r="B10" s="54" t="s">
        <v>4</v>
      </c>
      <c r="C10" s="230"/>
      <c r="D10" s="230" t="s">
        <v>138</v>
      </c>
      <c r="E10" s="230" t="s">
        <v>69</v>
      </c>
      <c r="F10" s="33"/>
      <c r="G10" s="34"/>
      <c r="H10" s="55" t="s">
        <v>204</v>
      </c>
      <c r="I10" s="14"/>
      <c r="J10" s="215"/>
    </row>
    <row r="11" spans="1:13">
      <c r="A11" s="64"/>
      <c r="B11" s="194"/>
      <c r="C11" s="291"/>
      <c r="D11" s="291"/>
      <c r="E11" s="209"/>
      <c r="F11" s="39"/>
      <c r="G11" s="32" t="s">
        <v>138</v>
      </c>
      <c r="H11" s="56"/>
      <c r="I11" s="14"/>
      <c r="J11" s="215"/>
    </row>
    <row r="12" spans="1:13">
      <c r="A12" s="35"/>
      <c r="B12" s="54" t="s">
        <v>5</v>
      </c>
      <c r="C12" s="230"/>
      <c r="D12" s="45" t="s">
        <v>3</v>
      </c>
      <c r="E12" s="233"/>
      <c r="F12" s="33"/>
      <c r="G12" s="57"/>
      <c r="H12" s="68"/>
      <c r="I12" s="48"/>
      <c r="J12" s="215"/>
    </row>
    <row r="13" spans="1:13" ht="13.5" thickBot="1">
      <c r="A13" s="35"/>
      <c r="B13" s="52"/>
      <c r="C13" s="210"/>
      <c r="D13" s="210"/>
      <c r="E13" s="210"/>
      <c r="F13" s="12"/>
      <c r="G13" s="59"/>
      <c r="H13" s="68"/>
      <c r="I13" s="108" t="s">
        <v>136</v>
      </c>
      <c r="J13" s="215"/>
    </row>
    <row r="14" spans="1:13" ht="13.5" thickBot="1">
      <c r="A14" s="35"/>
      <c r="B14" s="54" t="s">
        <v>6</v>
      </c>
      <c r="C14" s="230"/>
      <c r="D14" s="45" t="s">
        <v>3</v>
      </c>
      <c r="E14" s="230"/>
      <c r="F14" s="33"/>
      <c r="G14" s="59"/>
      <c r="H14" s="68"/>
      <c r="I14" s="201" t="s">
        <v>309</v>
      </c>
      <c r="J14" s="215"/>
    </row>
    <row r="15" spans="1:13">
      <c r="A15" s="64"/>
      <c r="B15" s="194"/>
      <c r="C15" s="210"/>
      <c r="D15" s="210"/>
      <c r="E15" s="210"/>
      <c r="F15" s="39"/>
      <c r="G15" s="45" t="s">
        <v>139</v>
      </c>
      <c r="H15" s="58"/>
      <c r="I15" s="215"/>
      <c r="J15" s="48"/>
    </row>
    <row r="16" spans="1:13">
      <c r="A16" s="35"/>
      <c r="B16" s="54" t="s">
        <v>7</v>
      </c>
      <c r="C16" s="230"/>
      <c r="D16" s="45" t="s">
        <v>139</v>
      </c>
      <c r="E16" s="230" t="s">
        <v>140</v>
      </c>
      <c r="F16" s="33"/>
      <c r="G16" s="60"/>
      <c r="H16" s="56"/>
      <c r="I16" s="215"/>
      <c r="J16" s="48"/>
    </row>
    <row r="17" spans="1:10">
      <c r="A17" s="35"/>
      <c r="B17" s="52"/>
      <c r="C17" s="210"/>
      <c r="D17" s="210"/>
      <c r="E17" s="210"/>
      <c r="F17" s="12"/>
      <c r="G17" s="58"/>
      <c r="H17" s="36" t="s">
        <v>136</v>
      </c>
      <c r="I17" s="48"/>
      <c r="J17" s="48"/>
    </row>
    <row r="18" spans="1:10">
      <c r="A18" s="35"/>
      <c r="B18" s="54" t="s">
        <v>8</v>
      </c>
      <c r="C18" s="230"/>
      <c r="D18" s="45" t="s">
        <v>3</v>
      </c>
      <c r="E18" s="230"/>
      <c r="F18" s="33"/>
      <c r="G18" s="59"/>
      <c r="H18" s="61" t="s">
        <v>203</v>
      </c>
      <c r="I18" s="215"/>
      <c r="J18" s="48"/>
    </row>
    <row r="19" spans="1:10">
      <c r="A19" s="64"/>
      <c r="B19" s="194"/>
      <c r="C19" s="210"/>
      <c r="D19" s="210"/>
      <c r="E19" s="210"/>
      <c r="F19" s="39"/>
      <c r="G19" s="32" t="s">
        <v>136</v>
      </c>
      <c r="H19" s="61"/>
      <c r="I19" s="215"/>
      <c r="J19" s="62"/>
    </row>
    <row r="20" spans="1:10" ht="13.5" thickBot="1">
      <c r="A20" s="35"/>
      <c r="B20" s="54" t="s">
        <v>9</v>
      </c>
      <c r="C20" s="230"/>
      <c r="D20" s="230" t="s">
        <v>136</v>
      </c>
      <c r="E20" s="230" t="s">
        <v>56</v>
      </c>
      <c r="F20" s="33"/>
      <c r="G20" s="57"/>
      <c r="H20" s="59"/>
      <c r="I20" s="215"/>
      <c r="J20" s="48"/>
    </row>
    <row r="21" spans="1:10" ht="16.5" thickBot="1">
      <c r="A21" s="35"/>
      <c r="B21" s="38"/>
      <c r="C21" s="209"/>
      <c r="D21" s="209"/>
      <c r="E21" s="209"/>
      <c r="F21" s="69"/>
      <c r="G21" s="65"/>
      <c r="H21" s="214"/>
      <c r="I21" s="109"/>
      <c r="J21" s="203" t="s">
        <v>136</v>
      </c>
    </row>
    <row r="22" spans="1:10" ht="13.5" customHeight="1" thickBot="1">
      <c r="A22" s="35"/>
      <c r="B22" s="31">
        <v>9</v>
      </c>
      <c r="C22" s="230"/>
      <c r="D22" s="230" t="s">
        <v>54</v>
      </c>
      <c r="E22" s="230" t="s">
        <v>55</v>
      </c>
      <c r="F22" s="33"/>
      <c r="G22" s="72"/>
      <c r="H22" s="217"/>
      <c r="I22" s="110"/>
      <c r="J22" s="330" t="s">
        <v>288</v>
      </c>
    </row>
    <row r="23" spans="1:10" ht="12.75" customHeight="1">
      <c r="A23" s="35"/>
      <c r="B23" s="194"/>
      <c r="C23" s="231"/>
      <c r="D23" s="209"/>
      <c r="E23" s="209"/>
      <c r="F23" s="39"/>
      <c r="G23" s="32" t="s">
        <v>54</v>
      </c>
      <c r="H23" s="217"/>
      <c r="I23" s="110"/>
      <c r="J23" s="111"/>
    </row>
    <row r="24" spans="1:10" ht="13.5" customHeight="1">
      <c r="A24" s="35"/>
      <c r="B24" s="54" t="s">
        <v>10</v>
      </c>
      <c r="C24" s="232"/>
      <c r="D24" s="45" t="s">
        <v>3</v>
      </c>
      <c r="E24" s="45"/>
      <c r="F24" s="46"/>
      <c r="G24" s="106"/>
      <c r="H24" s="105"/>
      <c r="I24" s="79"/>
      <c r="J24" s="112"/>
    </row>
    <row r="25" spans="1:10">
      <c r="A25" s="35"/>
      <c r="B25" s="52"/>
      <c r="C25" s="291"/>
      <c r="D25" s="291"/>
      <c r="E25" s="209"/>
      <c r="F25" s="12"/>
      <c r="G25" s="85"/>
      <c r="H25" s="222" t="s">
        <v>59</v>
      </c>
      <c r="I25" s="87"/>
      <c r="J25" s="113"/>
    </row>
    <row r="26" spans="1:10">
      <c r="A26" s="35"/>
      <c r="B26" s="54" t="s">
        <v>11</v>
      </c>
      <c r="C26" s="230"/>
      <c r="D26" s="230" t="s">
        <v>67</v>
      </c>
      <c r="E26" s="230" t="s">
        <v>137</v>
      </c>
      <c r="F26" s="33"/>
      <c r="G26" s="215"/>
      <c r="H26" s="48" t="s">
        <v>273</v>
      </c>
      <c r="I26" s="48"/>
      <c r="J26" s="48"/>
    </row>
    <row r="27" spans="1:10">
      <c r="A27" s="88"/>
      <c r="B27" s="194"/>
      <c r="C27" s="291"/>
      <c r="D27" s="291"/>
      <c r="E27" s="209"/>
      <c r="F27" s="39"/>
      <c r="G27" s="191" t="s">
        <v>59</v>
      </c>
      <c r="H27" s="48"/>
      <c r="I27" s="48"/>
      <c r="J27" s="48"/>
    </row>
    <row r="28" spans="1:10" ht="13.5" thickBot="1">
      <c r="A28" s="35"/>
      <c r="B28" s="54" t="s">
        <v>12</v>
      </c>
      <c r="C28" s="230"/>
      <c r="D28" s="45" t="s">
        <v>59</v>
      </c>
      <c r="E28" s="230" t="s">
        <v>62</v>
      </c>
      <c r="F28" s="33"/>
      <c r="G28" s="192" t="s">
        <v>199</v>
      </c>
      <c r="H28" s="215"/>
      <c r="I28" s="48" t="s">
        <v>59</v>
      </c>
      <c r="J28" s="48"/>
    </row>
    <row r="29" spans="1:10" ht="13.5" thickBot="1">
      <c r="A29" s="35"/>
      <c r="B29" s="52"/>
      <c r="C29" s="210"/>
      <c r="D29" s="210"/>
      <c r="E29" s="210"/>
      <c r="F29" s="12"/>
      <c r="G29" s="35"/>
      <c r="H29" s="64"/>
      <c r="I29" s="278" t="s">
        <v>296</v>
      </c>
      <c r="J29" s="215"/>
    </row>
    <row r="30" spans="1:10">
      <c r="A30" s="35"/>
      <c r="B30" s="54" t="s">
        <v>13</v>
      </c>
      <c r="C30" s="230"/>
      <c r="D30" s="230" t="s">
        <v>141</v>
      </c>
      <c r="E30" s="230" t="s">
        <v>142</v>
      </c>
      <c r="F30" s="33"/>
      <c r="G30" s="35"/>
      <c r="H30" s="215"/>
      <c r="I30" s="48"/>
      <c r="J30" s="215"/>
    </row>
    <row r="31" spans="1:10">
      <c r="A31" s="64"/>
      <c r="B31" s="194"/>
      <c r="C31" s="210"/>
      <c r="D31" s="210"/>
      <c r="E31" s="210"/>
      <c r="F31" s="39"/>
      <c r="G31" s="32" t="s">
        <v>143</v>
      </c>
      <c r="H31" s="215"/>
      <c r="I31" s="48"/>
      <c r="J31" s="215"/>
    </row>
    <row r="32" spans="1:10">
      <c r="A32" s="35"/>
      <c r="B32" s="54" t="s">
        <v>14</v>
      </c>
      <c r="C32" s="230"/>
      <c r="D32" s="45" t="s">
        <v>143</v>
      </c>
      <c r="E32" s="230" t="s">
        <v>144</v>
      </c>
      <c r="F32" s="33"/>
      <c r="G32" s="266" t="s">
        <v>234</v>
      </c>
      <c r="H32" s="48"/>
      <c r="I32" s="48"/>
      <c r="J32" s="215"/>
    </row>
    <row r="33" spans="1:11">
      <c r="A33" s="35"/>
      <c r="B33" s="52"/>
      <c r="C33" s="210"/>
      <c r="D33" s="210"/>
      <c r="E33" s="210"/>
      <c r="F33" s="12"/>
      <c r="G33" s="68"/>
      <c r="H33" s="223" t="s">
        <v>74</v>
      </c>
      <c r="I33" s="108"/>
      <c r="J33" s="215"/>
    </row>
    <row r="34" spans="1:11">
      <c r="A34" s="35"/>
      <c r="B34" s="54" t="s">
        <v>15</v>
      </c>
      <c r="C34" s="230"/>
      <c r="D34" s="45" t="s">
        <v>3</v>
      </c>
      <c r="E34" s="230"/>
      <c r="F34" s="33"/>
      <c r="G34" s="68"/>
      <c r="H34" s="48" t="s">
        <v>277</v>
      </c>
      <c r="I34" s="215"/>
      <c r="J34" s="215"/>
    </row>
    <row r="35" spans="1:11">
      <c r="A35" s="64"/>
      <c r="B35" s="194"/>
      <c r="C35" s="210"/>
      <c r="D35" s="210"/>
      <c r="E35" s="210"/>
      <c r="F35" s="39"/>
      <c r="G35" s="32" t="s">
        <v>74</v>
      </c>
      <c r="H35" s="48"/>
      <c r="I35" s="215"/>
      <c r="J35" s="215"/>
    </row>
    <row r="36" spans="1:11">
      <c r="A36" s="35"/>
      <c r="B36" s="54" t="s">
        <v>16</v>
      </c>
      <c r="C36" s="230"/>
      <c r="D36" s="230" t="s">
        <v>74</v>
      </c>
      <c r="E36" s="230" t="s">
        <v>61</v>
      </c>
      <c r="F36" s="33"/>
      <c r="G36" s="107"/>
      <c r="H36" s="215"/>
      <c r="I36" s="215"/>
      <c r="J36" s="215"/>
    </row>
    <row r="37" spans="1:11">
      <c r="A37" s="35"/>
      <c r="B37" s="66"/>
      <c r="C37" s="38"/>
      <c r="D37" s="38"/>
      <c r="E37" s="38"/>
      <c r="F37" s="76"/>
      <c r="G37" s="35"/>
      <c r="H37" s="64"/>
      <c r="I37" s="215"/>
      <c r="J37" s="215"/>
    </row>
    <row r="38" spans="1:11" ht="12.75" customHeight="1">
      <c r="A38" s="35"/>
      <c r="B38" s="66"/>
      <c r="C38" s="63"/>
      <c r="D38" s="63"/>
      <c r="E38" s="63"/>
      <c r="F38" s="67"/>
      <c r="G38" s="35"/>
      <c r="H38" s="215"/>
      <c r="I38" s="215"/>
      <c r="J38" s="215"/>
    </row>
    <row r="39" spans="1:11">
      <c r="A39" s="64"/>
      <c r="B39" s="66"/>
      <c r="C39" s="38"/>
      <c r="D39" s="38"/>
      <c r="E39" s="38"/>
      <c r="F39" s="76"/>
      <c r="G39" s="64"/>
      <c r="H39" s="215"/>
      <c r="I39" s="215"/>
      <c r="J39" s="215"/>
    </row>
    <row r="40" spans="1:11">
      <c r="A40" s="35"/>
      <c r="B40" s="66"/>
      <c r="C40" s="63"/>
      <c r="D40" s="63"/>
      <c r="E40" s="63"/>
      <c r="F40" s="67"/>
      <c r="G40" s="35"/>
      <c r="H40" s="215"/>
      <c r="I40" s="215"/>
      <c r="J40" s="215"/>
    </row>
    <row r="41" spans="1:11">
      <c r="A41" s="35"/>
      <c r="B41" s="66"/>
      <c r="C41" s="38"/>
      <c r="D41" s="38"/>
      <c r="E41" s="38"/>
      <c r="F41" s="76"/>
      <c r="G41" s="35"/>
      <c r="H41" s="215"/>
      <c r="I41" s="215"/>
      <c r="J41" s="63"/>
      <c r="K41" s="93"/>
    </row>
    <row r="42" spans="1:11">
      <c r="A42" s="35"/>
      <c r="B42" s="66"/>
      <c r="C42" s="63"/>
      <c r="D42" s="63"/>
      <c r="E42" s="63"/>
      <c r="F42" s="67"/>
      <c r="G42" s="94"/>
      <c r="H42" s="215"/>
      <c r="I42" s="215"/>
      <c r="J42" s="215"/>
    </row>
    <row r="43" spans="1:11" ht="16.5" customHeight="1">
      <c r="A43" s="64"/>
      <c r="B43" s="66"/>
      <c r="C43" s="216"/>
      <c r="D43" s="38"/>
      <c r="E43" s="38"/>
      <c r="F43" s="76"/>
      <c r="G43" s="64"/>
      <c r="H43" s="215"/>
      <c r="I43" s="215"/>
      <c r="J43" s="215"/>
    </row>
    <row r="44" spans="1:11">
      <c r="A44" s="35"/>
      <c r="B44" s="66"/>
      <c r="C44" s="89"/>
      <c r="D44" s="63"/>
      <c r="E44" s="63"/>
      <c r="F44" s="67"/>
      <c r="G44" s="68"/>
      <c r="H44" s="215"/>
      <c r="I44" s="215"/>
      <c r="J44" s="215"/>
    </row>
    <row r="45" spans="1:11">
      <c r="A45" s="35"/>
      <c r="B45" s="66"/>
      <c r="C45" s="38"/>
      <c r="D45" s="38"/>
      <c r="E45" s="38"/>
      <c r="F45" s="76"/>
      <c r="G45" s="68"/>
      <c r="H45" s="64"/>
      <c r="I45" s="215"/>
      <c r="J45" s="215"/>
    </row>
    <row r="46" spans="1:11">
      <c r="A46" s="35"/>
      <c r="B46" s="66"/>
      <c r="C46" s="63"/>
      <c r="D46" s="63"/>
      <c r="E46" s="63"/>
      <c r="F46" s="67"/>
      <c r="G46" s="68"/>
      <c r="H46" s="215"/>
      <c r="I46" s="215"/>
      <c r="J46" s="215"/>
    </row>
    <row r="47" spans="1:11">
      <c r="A47" s="64"/>
      <c r="B47" s="66"/>
      <c r="C47" s="38"/>
      <c r="D47" s="38"/>
      <c r="E47" s="38"/>
      <c r="F47" s="76"/>
      <c r="G47" s="64"/>
      <c r="H47" s="215"/>
      <c r="I47" s="215"/>
      <c r="J47" s="215"/>
    </row>
    <row r="48" spans="1:11">
      <c r="A48" s="35"/>
      <c r="B48" s="66"/>
      <c r="C48" s="63"/>
      <c r="D48" s="63"/>
      <c r="E48" s="63"/>
      <c r="F48" s="67"/>
      <c r="G48" s="68"/>
      <c r="H48" s="215"/>
      <c r="I48" s="215"/>
      <c r="J48" s="215"/>
    </row>
    <row r="49" spans="1:10">
      <c r="A49" s="35"/>
      <c r="B49" s="66"/>
      <c r="C49" s="38"/>
      <c r="D49" s="38"/>
      <c r="E49" s="38"/>
      <c r="F49" s="76"/>
      <c r="G49" s="35"/>
      <c r="H49" s="215"/>
      <c r="I49" s="64"/>
      <c r="J49" s="215"/>
    </row>
    <row r="50" spans="1:10">
      <c r="A50" s="35"/>
      <c r="B50" s="66"/>
      <c r="C50" s="89"/>
      <c r="D50" s="95"/>
      <c r="E50" s="95"/>
      <c r="F50" s="67"/>
      <c r="G50" s="35"/>
      <c r="H50" s="215"/>
      <c r="I50" s="215"/>
      <c r="J50" s="215"/>
    </row>
    <row r="51" spans="1:10">
      <c r="A51" s="88"/>
      <c r="B51" s="66"/>
      <c r="C51" s="92"/>
      <c r="D51" s="38"/>
      <c r="E51" s="38"/>
      <c r="F51" s="76"/>
      <c r="G51" s="64"/>
      <c r="H51" s="215"/>
      <c r="I51" s="215"/>
      <c r="J51" s="215"/>
    </row>
    <row r="52" spans="1:10">
      <c r="A52" s="35"/>
      <c r="B52" s="66"/>
      <c r="C52" s="63"/>
      <c r="D52" s="63"/>
      <c r="E52" s="63"/>
      <c r="F52" s="67"/>
      <c r="G52" s="35"/>
      <c r="H52" s="215"/>
      <c r="I52" s="215"/>
      <c r="J52" s="65"/>
    </row>
    <row r="53" spans="1:10">
      <c r="A53" s="35"/>
      <c r="B53" s="66"/>
      <c r="C53" s="38"/>
      <c r="D53" s="38"/>
      <c r="E53" s="38"/>
      <c r="F53" s="76"/>
      <c r="G53" s="35"/>
      <c r="H53" s="64"/>
      <c r="I53" s="215"/>
      <c r="J53" s="65"/>
    </row>
    <row r="54" spans="1:10">
      <c r="A54" s="35"/>
      <c r="B54" s="66"/>
      <c r="C54" s="89"/>
      <c r="D54" s="90"/>
      <c r="E54" s="89"/>
      <c r="F54" s="91"/>
      <c r="G54" s="35"/>
      <c r="H54" s="215"/>
      <c r="I54" s="215"/>
      <c r="J54" s="65"/>
    </row>
    <row r="55" spans="1:10">
      <c r="A55" s="96"/>
      <c r="B55" s="66"/>
      <c r="C55" s="285"/>
      <c r="D55" s="286"/>
      <c r="E55" s="38"/>
      <c r="F55" s="76"/>
      <c r="G55" s="64"/>
      <c r="H55" s="215"/>
      <c r="I55" s="97"/>
      <c r="J55" s="98"/>
    </row>
    <row r="56" spans="1:10">
      <c r="A56" s="35"/>
      <c r="B56" s="66"/>
      <c r="C56" s="63"/>
      <c r="D56" s="63"/>
      <c r="E56" s="63"/>
      <c r="F56" s="67"/>
      <c r="G56" s="35"/>
      <c r="H56" s="215"/>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O19" sqref="O19"/>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28"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77</v>
      </c>
      <c r="C1" s="3"/>
      <c r="D1" s="4"/>
      <c r="E1" s="224"/>
      <c r="F1" s="6"/>
      <c r="G1" s="7"/>
      <c r="H1" s="7"/>
      <c r="I1" s="8" t="s">
        <v>0</v>
      </c>
      <c r="J1" s="9"/>
    </row>
    <row r="2" spans="1:13" ht="24" customHeight="1">
      <c r="A2" s="1"/>
      <c r="B2" s="287" t="s">
        <v>78</v>
      </c>
      <c r="C2" s="287"/>
      <c r="D2" s="11"/>
      <c r="E2" s="229" t="s">
        <v>145</v>
      </c>
      <c r="F2" s="12"/>
      <c r="G2" s="13"/>
      <c r="H2" s="7"/>
      <c r="I2" s="14"/>
      <c r="J2" s="15"/>
    </row>
    <row r="3" spans="1:13">
      <c r="A3" s="42"/>
      <c r="B3" s="16" t="s">
        <v>1</v>
      </c>
      <c r="C3" s="16"/>
      <c r="D3" s="16"/>
      <c r="E3" s="226"/>
      <c r="F3" s="18"/>
      <c r="G3" s="19"/>
      <c r="H3" s="19"/>
      <c r="I3" s="19"/>
      <c r="J3" s="19"/>
    </row>
    <row r="4" spans="1:13" ht="13.5" thickBot="1">
      <c r="A4" s="42"/>
      <c r="B4" s="20" t="s">
        <v>17</v>
      </c>
      <c r="C4" s="20"/>
      <c r="D4" s="21"/>
      <c r="E4" s="227"/>
      <c r="F4" s="23"/>
      <c r="G4" s="24"/>
      <c r="H4" s="25"/>
      <c r="I4" s="26"/>
      <c r="J4" s="27"/>
    </row>
    <row r="5" spans="1:13">
      <c r="A5" s="195"/>
      <c r="B5" s="28"/>
      <c r="C5" s="28"/>
      <c r="D5" s="29"/>
      <c r="E5" s="29"/>
      <c r="F5" s="30"/>
      <c r="G5" s="28"/>
      <c r="H5" s="28"/>
      <c r="I5" s="28"/>
      <c r="J5" s="28"/>
    </row>
    <row r="6" spans="1:13">
      <c r="A6" s="196"/>
      <c r="B6" s="31">
        <v>1</v>
      </c>
      <c r="C6" s="230"/>
      <c r="D6" s="230" t="s">
        <v>73</v>
      </c>
      <c r="E6" s="230" t="s">
        <v>60</v>
      </c>
      <c r="F6" s="33"/>
      <c r="G6" s="1"/>
      <c r="H6" s="1"/>
      <c r="I6" s="1"/>
      <c r="J6" s="1"/>
    </row>
    <row r="7" spans="1:13" ht="15.75">
      <c r="A7" s="64"/>
      <c r="B7" s="194"/>
      <c r="C7" s="231"/>
      <c r="D7" s="209"/>
      <c r="E7" s="209"/>
      <c r="F7" s="39"/>
      <c r="G7" s="32" t="s">
        <v>73</v>
      </c>
      <c r="I7" s="41"/>
      <c r="J7" s="42"/>
    </row>
    <row r="8" spans="1:13" ht="15.75">
      <c r="A8" s="35"/>
      <c r="B8" s="54" t="s">
        <v>2</v>
      </c>
      <c r="C8" s="232"/>
      <c r="D8" s="45" t="s">
        <v>3</v>
      </c>
      <c r="E8" s="45"/>
      <c r="F8" s="46"/>
      <c r="G8" s="47"/>
      <c r="H8" s="48"/>
      <c r="I8" s="14"/>
      <c r="J8" s="49"/>
      <c r="K8" s="50"/>
      <c r="L8" s="50"/>
      <c r="M8" s="51"/>
    </row>
    <row r="9" spans="1:13">
      <c r="A9" s="35"/>
      <c r="B9" s="52"/>
      <c r="C9" s="291"/>
      <c r="D9" s="291"/>
      <c r="E9" s="209"/>
      <c r="F9" s="12"/>
      <c r="G9" s="43"/>
      <c r="H9" s="36" t="s">
        <v>73</v>
      </c>
      <c r="I9" s="14"/>
      <c r="J9" s="215"/>
    </row>
    <row r="10" spans="1:13">
      <c r="A10" s="35"/>
      <c r="B10" s="54" t="s">
        <v>4</v>
      </c>
      <c r="C10" s="230"/>
      <c r="D10" s="230" t="s">
        <v>154</v>
      </c>
      <c r="E10" s="230" t="s">
        <v>149</v>
      </c>
      <c r="F10" s="33"/>
      <c r="G10" s="34"/>
      <c r="H10" s="55" t="s">
        <v>272</v>
      </c>
      <c r="I10" s="14"/>
      <c r="J10" s="215"/>
    </row>
    <row r="11" spans="1:13">
      <c r="A11" s="64"/>
      <c r="B11" s="194"/>
      <c r="C11" s="291"/>
      <c r="D11" s="291"/>
      <c r="E11" s="209"/>
      <c r="F11" s="39"/>
      <c r="G11" s="32" t="s">
        <v>154</v>
      </c>
      <c r="H11" s="56"/>
      <c r="I11" s="14"/>
      <c r="J11" s="215"/>
    </row>
    <row r="12" spans="1:13">
      <c r="A12" s="35"/>
      <c r="B12" s="54" t="s">
        <v>5</v>
      </c>
      <c r="C12" s="230"/>
      <c r="D12" s="45" t="s">
        <v>156</v>
      </c>
      <c r="E12" s="230" t="s">
        <v>132</v>
      </c>
      <c r="F12" s="33"/>
      <c r="G12" s="57" t="s">
        <v>201</v>
      </c>
      <c r="H12" s="68"/>
      <c r="I12" s="48"/>
      <c r="J12" s="215"/>
    </row>
    <row r="13" spans="1:13" ht="13.5" thickBot="1">
      <c r="A13" s="35"/>
      <c r="B13" s="52"/>
      <c r="C13" s="210"/>
      <c r="D13" s="210"/>
      <c r="E13" s="210"/>
      <c r="F13" s="12"/>
      <c r="G13" s="59"/>
      <c r="H13" s="68"/>
      <c r="I13" s="108"/>
      <c r="J13" s="215"/>
    </row>
    <row r="14" spans="1:13" ht="13.5" thickBot="1">
      <c r="A14" s="35"/>
      <c r="B14" s="54" t="s">
        <v>6</v>
      </c>
      <c r="C14" s="230"/>
      <c r="D14" s="45" t="s">
        <v>3</v>
      </c>
      <c r="E14" s="230"/>
      <c r="F14" s="33"/>
      <c r="G14" s="59"/>
      <c r="H14" s="68"/>
      <c r="I14" s="201" t="s">
        <v>73</v>
      </c>
      <c r="J14" s="215"/>
    </row>
    <row r="15" spans="1:13">
      <c r="A15" s="64"/>
      <c r="B15" s="194"/>
      <c r="C15" s="210"/>
      <c r="D15" s="210"/>
      <c r="E15" s="210"/>
      <c r="F15" s="39"/>
      <c r="G15" s="45" t="s">
        <v>157</v>
      </c>
      <c r="H15" s="58"/>
      <c r="I15" s="215" t="s">
        <v>297</v>
      </c>
      <c r="J15" s="48"/>
    </row>
    <row r="16" spans="1:13">
      <c r="A16" s="35"/>
      <c r="B16" s="54" t="s">
        <v>7</v>
      </c>
      <c r="C16" s="230"/>
      <c r="D16" s="45" t="s">
        <v>157</v>
      </c>
      <c r="E16" s="230" t="s">
        <v>56</v>
      </c>
      <c r="F16" s="33"/>
      <c r="G16" s="60"/>
      <c r="H16" s="56"/>
      <c r="I16" s="215"/>
      <c r="J16" s="48"/>
    </row>
    <row r="17" spans="1:11">
      <c r="A17" s="35"/>
      <c r="B17" s="52"/>
      <c r="C17" s="210"/>
      <c r="D17" s="210"/>
      <c r="E17" s="210"/>
      <c r="F17" s="12"/>
      <c r="G17" s="58"/>
      <c r="H17" s="36" t="s">
        <v>148</v>
      </c>
      <c r="I17" s="48"/>
      <c r="J17" s="48"/>
    </row>
    <row r="18" spans="1:11">
      <c r="A18" s="35"/>
      <c r="B18" s="54" t="s">
        <v>8</v>
      </c>
      <c r="C18" s="230"/>
      <c r="D18" s="45" t="s">
        <v>3</v>
      </c>
      <c r="E18" s="230"/>
      <c r="F18" s="33"/>
      <c r="G18" s="59"/>
      <c r="H18" s="61" t="s">
        <v>220</v>
      </c>
      <c r="I18" s="215"/>
      <c r="J18" s="48"/>
    </row>
    <row r="19" spans="1:11">
      <c r="A19" s="64"/>
      <c r="B19" s="194"/>
      <c r="C19" s="210"/>
      <c r="D19" s="210"/>
      <c r="E19" s="210"/>
      <c r="F19" s="39"/>
      <c r="G19" s="32" t="s">
        <v>148</v>
      </c>
      <c r="H19" s="61"/>
      <c r="I19" s="215"/>
      <c r="J19" s="62"/>
    </row>
    <row r="20" spans="1:11" ht="13.5" thickBot="1">
      <c r="A20" s="35"/>
      <c r="B20" s="54" t="s">
        <v>9</v>
      </c>
      <c r="C20" s="230"/>
      <c r="D20" s="230" t="s">
        <v>148</v>
      </c>
      <c r="E20" s="230" t="s">
        <v>149</v>
      </c>
      <c r="F20" s="33"/>
      <c r="G20" s="57"/>
      <c r="H20" s="59"/>
      <c r="I20" s="215"/>
      <c r="J20" s="48"/>
    </row>
    <row r="21" spans="1:11" ht="16.5" thickBot="1">
      <c r="A21" s="35"/>
      <c r="B21" s="38"/>
      <c r="C21" s="209"/>
      <c r="D21" s="209"/>
      <c r="E21" s="209"/>
      <c r="F21" s="69"/>
      <c r="G21" s="65"/>
      <c r="H21" s="214"/>
      <c r="I21" s="109"/>
      <c r="J21" s="331" t="s">
        <v>152</v>
      </c>
    </row>
    <row r="22" spans="1:11" ht="13.5" customHeight="1" thickBot="1">
      <c r="A22" s="35"/>
      <c r="B22" s="31">
        <v>9</v>
      </c>
      <c r="C22" s="230"/>
      <c r="D22" s="230" t="s">
        <v>57</v>
      </c>
      <c r="E22" s="230" t="s">
        <v>58</v>
      </c>
      <c r="F22" s="33"/>
      <c r="G22" s="72"/>
      <c r="H22" s="217"/>
      <c r="I22" s="110"/>
      <c r="J22" s="332" t="s">
        <v>220</v>
      </c>
    </row>
    <row r="23" spans="1:11" ht="12.75" customHeight="1">
      <c r="A23" s="35"/>
      <c r="B23" s="194"/>
      <c r="C23" s="231"/>
      <c r="D23" s="209"/>
      <c r="E23" s="209"/>
      <c r="F23" s="39"/>
      <c r="G23" s="32" t="s">
        <v>57</v>
      </c>
      <c r="H23" s="217"/>
      <c r="I23" s="110"/>
      <c r="J23" s="111"/>
    </row>
    <row r="24" spans="1:11" ht="13.5" customHeight="1">
      <c r="A24" s="35"/>
      <c r="B24" s="54" t="s">
        <v>10</v>
      </c>
      <c r="C24" s="232"/>
      <c r="D24" s="45" t="s">
        <v>3</v>
      </c>
      <c r="E24" s="45"/>
      <c r="F24" s="46"/>
      <c r="G24" s="106"/>
      <c r="H24" s="105"/>
      <c r="I24" s="79"/>
      <c r="J24" s="112"/>
    </row>
    <row r="25" spans="1:11">
      <c r="A25" s="35"/>
      <c r="B25" s="52"/>
      <c r="C25" s="291"/>
      <c r="D25" s="291"/>
      <c r="E25" s="209"/>
      <c r="F25" s="12"/>
      <c r="G25" s="85"/>
      <c r="H25" s="222" t="s">
        <v>68</v>
      </c>
      <c r="I25" s="87"/>
      <c r="J25" s="113"/>
    </row>
    <row r="26" spans="1:11">
      <c r="A26" s="35"/>
      <c r="B26" s="54" t="s">
        <v>11</v>
      </c>
      <c r="C26" s="230"/>
      <c r="D26" s="230" t="s">
        <v>68</v>
      </c>
      <c r="E26" s="230" t="s">
        <v>155</v>
      </c>
      <c r="F26" s="33"/>
      <c r="G26" s="215"/>
      <c r="H26" s="48" t="s">
        <v>216</v>
      </c>
      <c r="I26" s="48"/>
      <c r="J26" s="48"/>
    </row>
    <row r="27" spans="1:11">
      <c r="A27" s="88"/>
      <c r="B27" s="194"/>
      <c r="C27" s="291"/>
      <c r="D27" s="291"/>
      <c r="E27" s="209"/>
      <c r="F27" s="39"/>
      <c r="G27" s="191" t="s">
        <v>68</v>
      </c>
      <c r="H27" s="48"/>
      <c r="I27" s="48"/>
      <c r="J27" s="48"/>
    </row>
    <row r="28" spans="1:11" ht="13.5" thickBot="1">
      <c r="A28" s="35"/>
      <c r="B28" s="54" t="s">
        <v>12</v>
      </c>
      <c r="C28" s="230"/>
      <c r="D28" s="45" t="s">
        <v>3</v>
      </c>
      <c r="E28" s="230"/>
      <c r="F28" s="33"/>
      <c r="G28" s="192"/>
      <c r="H28" s="215"/>
      <c r="I28" s="48"/>
      <c r="J28" s="48"/>
    </row>
    <row r="29" spans="1:11" ht="15.75" thickBot="1">
      <c r="A29" s="35"/>
      <c r="B29" s="52"/>
      <c r="C29" s="210"/>
      <c r="D29" s="210"/>
      <c r="E29" s="210"/>
      <c r="F29" s="12"/>
      <c r="G29" s="35"/>
      <c r="H29" s="64"/>
      <c r="I29" s="202" t="s">
        <v>152</v>
      </c>
      <c r="J29" s="215"/>
      <c r="K29" s="333"/>
    </row>
    <row r="30" spans="1:11">
      <c r="A30" s="35"/>
      <c r="B30" s="54" t="s">
        <v>13</v>
      </c>
      <c r="C30" s="230"/>
      <c r="D30" s="230" t="s">
        <v>152</v>
      </c>
      <c r="E30" s="230" t="s">
        <v>153</v>
      </c>
      <c r="F30" s="33"/>
      <c r="G30" s="35"/>
      <c r="H30" s="215"/>
      <c r="I30" s="48" t="s">
        <v>275</v>
      </c>
      <c r="J30" s="215"/>
    </row>
    <row r="31" spans="1:11">
      <c r="A31" s="64"/>
      <c r="B31" s="194"/>
      <c r="C31" s="210"/>
      <c r="D31" s="210"/>
      <c r="E31" s="210"/>
      <c r="F31" s="39"/>
      <c r="G31" s="32" t="s">
        <v>152</v>
      </c>
      <c r="H31" s="215"/>
      <c r="I31" s="48"/>
      <c r="J31" s="215"/>
    </row>
    <row r="32" spans="1:11">
      <c r="A32" s="35"/>
      <c r="B32" s="54" t="s">
        <v>14</v>
      </c>
      <c r="C32" s="230"/>
      <c r="D32" s="45" t="s">
        <v>151</v>
      </c>
      <c r="E32" s="230" t="s">
        <v>150</v>
      </c>
      <c r="F32" s="33"/>
      <c r="G32" s="60" t="s">
        <v>194</v>
      </c>
      <c r="H32" s="48"/>
      <c r="I32" s="48"/>
      <c r="J32" s="215"/>
    </row>
    <row r="33" spans="1:11">
      <c r="A33" s="35"/>
      <c r="B33" s="52"/>
      <c r="C33" s="210"/>
      <c r="D33" s="210"/>
      <c r="E33" s="210"/>
      <c r="F33" s="12"/>
      <c r="G33" s="68"/>
      <c r="H33" s="223" t="s">
        <v>152</v>
      </c>
      <c r="I33" s="108"/>
      <c r="J33" s="215"/>
    </row>
    <row r="34" spans="1:11">
      <c r="A34" s="35"/>
      <c r="B34" s="54" t="s">
        <v>15</v>
      </c>
      <c r="C34" s="230"/>
      <c r="D34" s="45" t="s">
        <v>3</v>
      </c>
      <c r="E34" s="230"/>
      <c r="F34" s="33"/>
      <c r="G34" s="68"/>
      <c r="H34" s="48" t="s">
        <v>192</v>
      </c>
      <c r="I34" s="215"/>
      <c r="J34" s="215"/>
    </row>
    <row r="35" spans="1:11">
      <c r="A35" s="64"/>
      <c r="B35" s="194"/>
      <c r="C35" s="210"/>
      <c r="D35" s="210"/>
      <c r="E35" s="210"/>
      <c r="F35" s="39"/>
      <c r="G35" s="32" t="s">
        <v>146</v>
      </c>
      <c r="H35" s="48"/>
      <c r="I35" s="215"/>
      <c r="J35" s="215"/>
    </row>
    <row r="36" spans="1:11">
      <c r="A36" s="35"/>
      <c r="B36" s="54" t="s">
        <v>16</v>
      </c>
      <c r="C36" s="230"/>
      <c r="D36" s="230" t="s">
        <v>146</v>
      </c>
      <c r="E36" s="230" t="s">
        <v>147</v>
      </c>
      <c r="F36" s="33"/>
      <c r="G36" s="107"/>
      <c r="H36" s="215"/>
      <c r="I36" s="215"/>
      <c r="J36" s="215"/>
    </row>
    <row r="37" spans="1:11">
      <c r="A37" s="35"/>
      <c r="B37" s="66"/>
      <c r="C37" s="38"/>
      <c r="D37" s="38"/>
      <c r="E37" s="38"/>
      <c r="F37" s="76"/>
      <c r="G37" s="35"/>
      <c r="H37" s="64"/>
      <c r="I37" s="215"/>
      <c r="J37" s="215"/>
    </row>
    <row r="38" spans="1:11" ht="12.75" customHeight="1">
      <c r="A38" s="35"/>
      <c r="B38" s="66"/>
      <c r="C38" s="63"/>
      <c r="D38" s="63"/>
      <c r="E38" s="63"/>
      <c r="F38" s="67"/>
      <c r="G38" s="35"/>
      <c r="H38" s="215"/>
      <c r="I38" s="215"/>
      <c r="J38" s="215"/>
    </row>
    <row r="39" spans="1:11">
      <c r="A39" s="64"/>
      <c r="B39" s="66"/>
      <c r="C39" s="38"/>
      <c r="D39" s="38"/>
      <c r="E39" s="38"/>
      <c r="F39" s="76"/>
      <c r="G39" s="64"/>
      <c r="H39" s="215"/>
      <c r="I39" s="215"/>
      <c r="J39" s="215"/>
    </row>
    <row r="40" spans="1:11">
      <c r="A40" s="35"/>
      <c r="B40" s="66"/>
      <c r="C40" s="63"/>
      <c r="D40" s="63"/>
      <c r="E40" s="63"/>
      <c r="F40" s="67"/>
      <c r="G40" s="35"/>
      <c r="H40" s="215"/>
      <c r="I40" s="215"/>
      <c r="J40" s="215"/>
    </row>
    <row r="41" spans="1:11">
      <c r="A41" s="35"/>
      <c r="B41" s="66"/>
      <c r="C41" s="38"/>
      <c r="D41" s="38"/>
      <c r="E41" s="38"/>
      <c r="F41" s="76"/>
      <c r="G41" s="35"/>
      <c r="H41" s="215"/>
      <c r="I41" s="215"/>
      <c r="J41" s="63"/>
      <c r="K41" s="93"/>
    </row>
    <row r="42" spans="1:11">
      <c r="A42" s="35"/>
      <c r="B42" s="66"/>
      <c r="C42" s="63"/>
      <c r="D42" s="63"/>
      <c r="E42" s="63"/>
      <c r="F42" s="67"/>
      <c r="G42" s="94"/>
      <c r="H42" s="215"/>
      <c r="I42" s="215"/>
      <c r="J42" s="215"/>
    </row>
    <row r="43" spans="1:11" ht="16.5" customHeight="1">
      <c r="A43" s="64"/>
      <c r="B43" s="66"/>
      <c r="C43" s="216"/>
      <c r="D43" s="38"/>
      <c r="E43" s="38"/>
      <c r="F43" s="76"/>
      <c r="G43" s="64"/>
      <c r="H43" s="215"/>
      <c r="I43" s="215"/>
      <c r="J43" s="215"/>
    </row>
    <row r="44" spans="1:11">
      <c r="A44" s="35"/>
      <c r="B44" s="66"/>
      <c r="C44" s="89"/>
      <c r="D44" s="63"/>
      <c r="E44" s="63"/>
      <c r="F44" s="67"/>
      <c r="G44" s="68"/>
      <c r="H44" s="215"/>
      <c r="I44" s="215"/>
      <c r="J44" s="215"/>
    </row>
    <row r="45" spans="1:11">
      <c r="A45" s="35"/>
      <c r="B45" s="66"/>
      <c r="C45" s="38"/>
      <c r="D45" s="38"/>
      <c r="E45" s="38"/>
      <c r="F45" s="76"/>
      <c r="G45" s="68"/>
      <c r="H45" s="64"/>
      <c r="I45" s="215"/>
      <c r="J45" s="215"/>
    </row>
    <row r="46" spans="1:11">
      <c r="A46" s="35"/>
      <c r="B46" s="66"/>
      <c r="C46" s="63"/>
      <c r="D46" s="63"/>
      <c r="E46" s="63"/>
      <c r="F46" s="67"/>
      <c r="G46" s="68"/>
      <c r="H46" s="215"/>
      <c r="I46" s="215"/>
      <c r="J46" s="215"/>
    </row>
    <row r="47" spans="1:11">
      <c r="A47" s="64"/>
      <c r="B47" s="66"/>
      <c r="C47" s="38"/>
      <c r="D47" s="38"/>
      <c r="E47" s="38"/>
      <c r="F47" s="76"/>
      <c r="G47" s="64"/>
      <c r="H47" s="215"/>
      <c r="I47" s="215"/>
      <c r="J47" s="215"/>
    </row>
    <row r="48" spans="1:11">
      <c r="A48" s="35"/>
      <c r="B48" s="66"/>
      <c r="C48" s="63"/>
      <c r="D48" s="63"/>
      <c r="E48" s="63"/>
      <c r="F48" s="67"/>
      <c r="G48" s="68"/>
      <c r="H48" s="215"/>
      <c r="I48" s="215"/>
      <c r="J48" s="215"/>
    </row>
    <row r="49" spans="1:10">
      <c r="A49" s="35"/>
      <c r="B49" s="66"/>
      <c r="C49" s="38"/>
      <c r="D49" s="38"/>
      <c r="E49" s="38"/>
      <c r="F49" s="76"/>
      <c r="G49" s="35"/>
      <c r="H49" s="215"/>
      <c r="I49" s="64"/>
      <c r="J49" s="215"/>
    </row>
    <row r="50" spans="1:10">
      <c r="A50" s="35"/>
      <c r="B50" s="66"/>
      <c r="C50" s="89"/>
      <c r="D50" s="95"/>
      <c r="E50" s="95"/>
      <c r="F50" s="67"/>
      <c r="G50" s="35"/>
      <c r="H50" s="215"/>
      <c r="I50" s="215"/>
      <c r="J50" s="215"/>
    </row>
    <row r="51" spans="1:10">
      <c r="A51" s="88"/>
      <c r="B51" s="66"/>
      <c r="C51" s="92"/>
      <c r="D51" s="38"/>
      <c r="E51" s="38"/>
      <c r="F51" s="76"/>
      <c r="G51" s="64"/>
      <c r="H51" s="215"/>
      <c r="I51" s="215"/>
      <c r="J51" s="215"/>
    </row>
    <row r="52" spans="1:10">
      <c r="A52" s="35"/>
      <c r="B52" s="66"/>
      <c r="C52" s="63"/>
      <c r="D52" s="63"/>
      <c r="E52" s="63"/>
      <c r="F52" s="67"/>
      <c r="G52" s="35"/>
      <c r="H52" s="215"/>
      <c r="I52" s="215"/>
      <c r="J52" s="65"/>
    </row>
    <row r="53" spans="1:10">
      <c r="A53" s="35"/>
      <c r="B53" s="66"/>
      <c r="C53" s="38"/>
      <c r="D53" s="38"/>
      <c r="E53" s="38"/>
      <c r="F53" s="76"/>
      <c r="G53" s="35"/>
      <c r="H53" s="64"/>
      <c r="I53" s="215"/>
      <c r="J53" s="65"/>
    </row>
    <row r="54" spans="1:10">
      <c r="A54" s="35"/>
      <c r="B54" s="66"/>
      <c r="C54" s="89"/>
      <c r="D54" s="90"/>
      <c r="E54" s="89"/>
      <c r="F54" s="91"/>
      <c r="G54" s="35"/>
      <c r="H54" s="215"/>
      <c r="I54" s="215"/>
      <c r="J54" s="65"/>
    </row>
    <row r="55" spans="1:10">
      <c r="A55" s="96"/>
      <c r="B55" s="66"/>
      <c r="C55" s="285"/>
      <c r="D55" s="286"/>
      <c r="E55" s="38"/>
      <c r="F55" s="76"/>
      <c r="G55" s="64"/>
      <c r="H55" s="215"/>
      <c r="I55" s="97"/>
      <c r="J55" s="98"/>
    </row>
    <row r="56" spans="1:10">
      <c r="A56" s="35"/>
      <c r="B56" s="66"/>
      <c r="C56" s="63"/>
      <c r="D56" s="63"/>
      <c r="E56" s="63"/>
      <c r="F56" s="67"/>
      <c r="G56" s="35"/>
      <c r="H56" s="215"/>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AI11" sqref="AI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04" t="s">
        <v>33</v>
      </c>
      <c r="I1" s="304"/>
      <c r="J1" s="304"/>
      <c r="K1" s="304"/>
      <c r="L1" s="30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05"/>
      <c r="I2" s="119" t="s">
        <v>34</v>
      </c>
      <c r="J2" s="119"/>
      <c r="K2" s="120"/>
      <c r="L2" s="121"/>
      <c r="M2" s="115"/>
      <c r="N2" s="116"/>
      <c r="O2" s="116"/>
      <c r="P2" s="122" t="str">
        <f>'[2]vnos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05"/>
      <c r="I3" s="124" t="s">
        <v>35</v>
      </c>
      <c r="J3" s="124"/>
      <c r="K3" s="125">
        <f>'[2]vnos podatkov'!$A$8</f>
        <v>0</v>
      </c>
      <c r="L3" s="120">
        <f>'[2]vnos podatkov'!$B$8</f>
        <v>0</v>
      </c>
      <c r="M3" s="115"/>
      <c r="N3" s="116"/>
      <c r="O3" s="116"/>
      <c r="P3" s="126">
        <f>'[2]vnos podatkov'!$A$8</f>
        <v>0</v>
      </c>
      <c r="Q3" s="126">
        <f>'[2]vnos podatkov'!$B$8</f>
        <v>0</v>
      </c>
      <c r="R3" s="126">
        <f>'[2]vnos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06" t="s">
        <v>36</v>
      </c>
      <c r="D4" s="306"/>
      <c r="I4" s="127" t="s">
        <v>37</v>
      </c>
      <c r="J4" s="128"/>
      <c r="K4" s="129">
        <f>'[2]vnos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06" t="s">
        <v>38</v>
      </c>
      <c r="D5" s="306"/>
      <c r="E5" s="307" t="s">
        <v>159</v>
      </c>
      <c r="F5" s="307">
        <f>'[2]vnos podatkov'!$C$10</f>
        <v>0</v>
      </c>
      <c r="G5" s="308">
        <f>'[2]vnos podatkov'!$C$10</f>
        <v>0</v>
      </c>
      <c r="H5" s="308">
        <f>'[2]vnos podatkov'!$C$10</f>
        <v>0</v>
      </c>
      <c r="I5" s="309" t="s">
        <v>39</v>
      </c>
      <c r="J5" s="30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158</v>
      </c>
      <c r="D6" s="131"/>
      <c r="E6" s="132"/>
      <c r="F6" s="133"/>
      <c r="G6" s="295"/>
      <c r="H6" s="295"/>
      <c r="I6" s="295"/>
      <c r="J6" s="295"/>
      <c r="K6" s="296" t="s">
        <v>40</v>
      </c>
      <c r="L6" s="296" t="s">
        <v>41</v>
      </c>
      <c r="M6" s="115"/>
      <c r="N6" s="134"/>
      <c r="O6" s="134"/>
      <c r="P6" s="301" t="s">
        <v>42</v>
      </c>
      <c r="Q6" s="302"/>
      <c r="R6" s="302"/>
      <c r="S6" s="302"/>
      <c r="T6" s="303"/>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295"/>
      <c r="H7" s="295"/>
      <c r="I7" s="295"/>
      <c r="J7" s="295"/>
      <c r="K7" s="296"/>
      <c r="L7" s="296"/>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UPPER(IF($A8="","",VLOOKUP($A8,'[2]m round robin žrebna lista'!$A$7:$R$128,2)))</f>
        <v/>
      </c>
      <c r="D8" s="207" t="s">
        <v>22</v>
      </c>
      <c r="E8" s="208" t="s">
        <v>160</v>
      </c>
      <c r="F8" s="149"/>
      <c r="G8" s="275"/>
      <c r="H8" s="276" t="s">
        <v>195</v>
      </c>
      <c r="I8" s="276" t="s">
        <v>194</v>
      </c>
      <c r="J8" s="276" t="s">
        <v>197</v>
      </c>
      <c r="K8" s="152">
        <v>3</v>
      </c>
      <c r="L8" s="152">
        <v>1</v>
      </c>
      <c r="M8" s="153">
        <f>IF($A8="","",VLOOKUP($A8,'[2]m round robin žrebna lista'!$A$7:$R$128,14))</f>
        <v>0</v>
      </c>
      <c r="N8" s="152">
        <f>IF(L8="","",IF(L8=1,8,IF(L8=2,6,IF(L8=3,4,2))))</f>
        <v>8</v>
      </c>
      <c r="O8" s="117"/>
      <c r="P8" s="154" t="str">
        <f>UPPER(IF($A8="","",VLOOKUP($A8,'[2]m round robin žrebna lista'!$A$7:$R$128,2)))</f>
        <v/>
      </c>
      <c r="Q8" s="154" t="str">
        <f>UPPER(IF($A8="","",VLOOKUP($A8,'[2]m round robin žrebna lista'!$A$7:$R$128,3)))</f>
        <v>BOH MOJMIR</v>
      </c>
      <c r="R8" s="154" t="str">
        <f>PROPER(IF($A8="","",VLOOKUP($A8,'[2]m round robin žrebna lista'!$A$7:$R$128,4)))</f>
        <v/>
      </c>
      <c r="S8" s="154" t="str">
        <f>UPPER(IF($A8="","",VLOOKUP($A8,'[2]m round robin žrebna lista'!$A$7:$R$128,5)))</f>
        <v/>
      </c>
      <c r="T8" s="155"/>
      <c r="U8" s="156"/>
      <c r="V8" s="156"/>
      <c r="W8" s="156"/>
      <c r="X8" s="123"/>
      <c r="Y8" s="154" t="str">
        <f>UPPER(IF($A8="","",VLOOKUP($A8,'[2]m round robin žrebna lista'!$A$7:$R$128,2)))</f>
        <v/>
      </c>
      <c r="Z8" s="154" t="str">
        <f>UPPER(IF($A8="","",VLOOKUP($A8,'[2]m round robin žrebna lista'!$A$7:$R$128,3)))</f>
        <v>BOH MOJMIR</v>
      </c>
      <c r="AA8" s="154" t="str">
        <f>PROPER(IF($A8="","",VLOOKUP($A8,'[2]m round robin žrebna lista'!$A$7:$R$128,4)))</f>
        <v/>
      </c>
      <c r="AB8" s="154" t="str">
        <f>UPPER(IF($A8="","",VLOOKUP($A8,'[2]m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UPPER(IF($A9="","",VLOOKUP($A9,'[2]m round robin žrebna lista'!$A$7:$R$128,2)))</f>
        <v/>
      </c>
      <c r="D9" s="207" t="s">
        <v>50</v>
      </c>
      <c r="E9" s="208" t="s">
        <v>121</v>
      </c>
      <c r="F9" s="149"/>
      <c r="G9" s="276" t="s">
        <v>198</v>
      </c>
      <c r="H9" s="275"/>
      <c r="I9" s="276" t="s">
        <v>231</v>
      </c>
      <c r="J9" s="272" t="s">
        <v>306</v>
      </c>
      <c r="K9" s="193" t="s">
        <v>2</v>
      </c>
      <c r="L9" s="152">
        <v>2</v>
      </c>
      <c r="M9" s="153">
        <f>IF($A9="","",VLOOKUP($A9,'[2]m round robin žrebna lista'!$A$7:$R$128,14))</f>
        <v>0</v>
      </c>
      <c r="N9" s="152"/>
      <c r="O9" s="117"/>
      <c r="P9" s="154" t="str">
        <f>UPPER(IF($A9="","",VLOOKUP($A9,'[2]m round robin žrebna lista'!$A$7:$R$128,2)))</f>
        <v/>
      </c>
      <c r="Q9" s="154" t="str">
        <f>UPPER(IF($A9="","",VLOOKUP($A9,'[2]m round robin žrebna lista'!$A$7:$R$128,3)))</f>
        <v>SLAVINEC IGOR</v>
      </c>
      <c r="R9" s="154" t="str">
        <f>PROPER(IF($A9="","",VLOOKUP($A9,'[2]m round robin žrebna lista'!$A$7:$R$128,4)))</f>
        <v/>
      </c>
      <c r="S9" s="154" t="str">
        <f>UPPER(IF($A9="","",VLOOKUP($A9,'[2]m round robin žrebna lista'!$A$7:$R$128,5)))</f>
        <v/>
      </c>
      <c r="T9" s="156"/>
      <c r="U9" s="155"/>
      <c r="V9" s="156"/>
      <c r="W9" s="156"/>
      <c r="X9" s="123"/>
      <c r="Y9" s="154" t="str">
        <f>UPPER(IF($A9="","",VLOOKUP($A9,'[2]m round robin žrebna lista'!$A$7:$R$128,2)))</f>
        <v/>
      </c>
      <c r="Z9" s="154" t="str">
        <f>UPPER(IF($A9="","",VLOOKUP($A9,'[2]m round robin žrebna lista'!$A$7:$R$128,3)))</f>
        <v>SLAVINEC IGOR</v>
      </c>
      <c r="AA9" s="154" t="str">
        <f>PROPER(IF($A9="","",VLOOKUP($A9,'[2]m round robin žrebna lista'!$A$7:$R$128,4)))</f>
        <v/>
      </c>
      <c r="AB9" s="154" t="str">
        <f>UPPER(IF($A9="","",VLOOKUP($A9,'[2]m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UPPER(IF($A10="","",VLOOKUP($A10,'[2]m round robin žrebna lista'!$A$7:$R$128,2)))</f>
        <v/>
      </c>
      <c r="D10" s="207" t="s">
        <v>161</v>
      </c>
      <c r="E10" s="208" t="s">
        <v>147</v>
      </c>
      <c r="F10" s="149"/>
      <c r="G10" s="276" t="s">
        <v>196</v>
      </c>
      <c r="H10" s="276" t="s">
        <v>236</v>
      </c>
      <c r="I10" s="275"/>
      <c r="J10" s="271" t="s">
        <v>282</v>
      </c>
      <c r="K10" s="152">
        <v>0</v>
      </c>
      <c r="L10" s="152">
        <v>4</v>
      </c>
      <c r="M10" s="153">
        <f>IF($A10="","",VLOOKUP($A10,'[2]m round robin žrebna lista'!$A$7:$R$128,14))</f>
        <v>0</v>
      </c>
      <c r="N10" s="152">
        <f>IF(L10="","",IF(L10=1,8,IF(L10=2,6,IF(L10=3,4,2))))</f>
        <v>2</v>
      </c>
      <c r="O10" s="117"/>
      <c r="P10" s="154" t="str">
        <f>UPPER(IF($A10="","",VLOOKUP($A10,'[2]m round robin žrebna lista'!$A$7:$R$128,2)))</f>
        <v/>
      </c>
      <c r="Q10" s="154" t="str">
        <f>UPPER(IF($A10="","",VLOOKUP($A10,'[2]m round robin žrebna lista'!$A$7:$R$128,3)))</f>
        <v>STIBILJ CVETKO</v>
      </c>
      <c r="R10" s="154" t="str">
        <f>PROPER(IF($A10="","",VLOOKUP($A10,'[2]m round robin žrebna lista'!$A$7:$R$128,4)))</f>
        <v/>
      </c>
      <c r="S10" s="154" t="str">
        <f>UPPER(IF($A10="","",VLOOKUP($A10,'[2]m round robin žrebna lista'!$A$7:$R$128,5)))</f>
        <v/>
      </c>
      <c r="T10" s="156"/>
      <c r="U10" s="156"/>
      <c r="V10" s="155"/>
      <c r="W10" s="156"/>
      <c r="X10" s="123"/>
      <c r="Y10" s="154" t="str">
        <f>UPPER(IF($A10="","",VLOOKUP($A10,'[2]m round robin žrebna lista'!$A$7:$R$128,2)))</f>
        <v/>
      </c>
      <c r="Z10" s="154" t="str">
        <f>UPPER(IF($A10="","",VLOOKUP($A10,'[2]m round robin žrebna lista'!$A$7:$R$128,3)))</f>
        <v>STIBILJ CVETKO</v>
      </c>
      <c r="AA10" s="154" t="str">
        <f>PROPER(IF($A10="","",VLOOKUP($A10,'[2]m round robin žrebna lista'!$A$7:$R$128,4)))</f>
        <v/>
      </c>
      <c r="AB10" s="154" t="str">
        <f>UPPER(IF($A10="","",VLOOKUP($A10,'[2]m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UPPER(IF($A11="","",VLOOKUP($A11,'[2]m round robin žrebna lista'!$A$7:$R$128,2)))</f>
        <v/>
      </c>
      <c r="D11" s="207" t="s">
        <v>162</v>
      </c>
      <c r="E11" s="208" t="s">
        <v>127</v>
      </c>
      <c r="F11" s="149"/>
      <c r="G11" s="276" t="s">
        <v>232</v>
      </c>
      <c r="H11" s="272" t="s">
        <v>307</v>
      </c>
      <c r="I11" s="272" t="s">
        <v>281</v>
      </c>
      <c r="J11" s="275"/>
      <c r="K11" s="152">
        <v>1</v>
      </c>
      <c r="L11" s="152">
        <v>3</v>
      </c>
      <c r="M11" s="153">
        <f>IF($A11="","",VLOOKUP($A11,'[2]m round robin žrebna lista'!$A$7:$R$128,14))</f>
        <v>0</v>
      </c>
      <c r="N11" s="152"/>
      <c r="O11" s="117"/>
      <c r="P11" s="154" t="str">
        <f>UPPER(IF($A11="","",VLOOKUP($A11,'[2]m round robin žrebna lista'!$A$7:$R$128,2)))</f>
        <v/>
      </c>
      <c r="Q11" s="154" t="str">
        <f>UPPER(IF($A11="","",VLOOKUP($A11,'[2]m round robin žrebna lista'!$A$7:$R$128,3)))</f>
        <v/>
      </c>
      <c r="R11" s="154" t="str">
        <f>PROPER(IF($A11="","",VLOOKUP($A11,'[2]m round robin žrebna lista'!$A$7:$R$128,4)))</f>
        <v/>
      </c>
      <c r="S11" s="154" t="str">
        <f>UPPER(IF($A11="","",VLOOKUP($A11,'[2]m round robin žrebna lista'!$A$7:$R$128,5)))</f>
        <v/>
      </c>
      <c r="T11" s="156"/>
      <c r="U11" s="156"/>
      <c r="V11" s="156"/>
      <c r="W11" s="155"/>
      <c r="X11" s="123"/>
      <c r="Y11" s="154" t="str">
        <f>UPPER(IF($A11="","",VLOOKUP($A11,'[2]m round robin žrebna lista'!$A$7:$R$128,2)))</f>
        <v/>
      </c>
      <c r="Z11" s="154" t="str">
        <f>UPPER(IF($A11="","",VLOOKUP($A11,'[2]m round robin žrebna lista'!$A$7:$R$128,3)))</f>
        <v/>
      </c>
      <c r="AA11" s="154" t="str">
        <f>PROPER(IF($A11="","",VLOOKUP($A11,'[2]m round robin žrebna lista'!$A$7:$R$128,4)))</f>
        <v/>
      </c>
      <c r="AB11" s="154" t="str">
        <f>UPPER(IF($A11="","",VLOOKUP($A11,'[2]m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160"/>
      <c r="B12" s="160"/>
      <c r="C12" s="131" t="s">
        <v>44</v>
      </c>
      <c r="D12" s="131"/>
      <c r="E12" s="132"/>
      <c r="F12" s="133"/>
      <c r="G12" s="295"/>
      <c r="H12" s="295"/>
      <c r="I12" s="295"/>
      <c r="J12" s="295"/>
      <c r="K12" s="296" t="s">
        <v>40</v>
      </c>
      <c r="L12" s="296"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160"/>
      <c r="B13" s="160"/>
      <c r="C13" s="137" t="s">
        <v>26</v>
      </c>
      <c r="D13" s="138" t="s">
        <v>27</v>
      </c>
      <c r="E13" s="161" t="s">
        <v>28</v>
      </c>
      <c r="F13" s="138" t="s">
        <v>25</v>
      </c>
      <c r="G13" s="295"/>
      <c r="H13" s="295"/>
      <c r="I13" s="295"/>
      <c r="J13" s="295"/>
      <c r="K13" s="296"/>
      <c r="L13" s="296"/>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UPPER(IF($A14="","",VLOOKUP($A14,'[2]m round robin žrebna lista'!$A$7:$R$128,2)))</f>
        <v/>
      </c>
      <c r="D14" s="148" t="str">
        <f>UPPER(IF($A14="","",VLOOKUP($A14,'[2]m round robin žrebna lista'!$A$7:$R$128,3)))</f>
        <v/>
      </c>
      <c r="E14" s="148" t="str">
        <f>PROPER(IF($A14="","",VLOOKUP($A14,'[2]m round robin žrebna lista'!$A$7:$R$128,4)))</f>
        <v/>
      </c>
      <c r="F14" s="149" t="str">
        <f>UPPER(IF($A14="","",VLOOKUP($A14,'[2]m round robin žrebna lista'!$A$7:$R$128,5)))</f>
        <v/>
      </c>
      <c r="G14" s="150"/>
      <c r="H14" s="151"/>
      <c r="I14" s="151"/>
      <c r="J14" s="151"/>
      <c r="K14" s="152"/>
      <c r="L14" s="152"/>
      <c r="M14" s="153" t="str">
        <f>IF($A14="","",VLOOKUP($A14,'[2]m round robin žrebna lista'!$A$7:$R$128,14))</f>
        <v/>
      </c>
      <c r="N14" s="152" t="str">
        <f>IF(L14="","",IF(L14=1,8,IF(L14=2,6,IF(L14=3,4,2))))</f>
        <v/>
      </c>
      <c r="O14" s="117"/>
      <c r="P14" s="154" t="str">
        <f>UPPER(IF($A14="","",VLOOKUP($A14,'[2]m round robin žrebna lista'!$A$7:$R$128,2)))</f>
        <v/>
      </c>
      <c r="Q14" s="154" t="str">
        <f>UPPER(IF($A14="","",VLOOKUP($A14,'[2]m round robin žrebna lista'!$A$7:$R$128,3)))</f>
        <v/>
      </c>
      <c r="R14" s="154" t="str">
        <f>PROPER(IF($A14="","",VLOOKUP($A14,'[2]m round robin žrebna lista'!$A$7:$R$128,4)))</f>
        <v/>
      </c>
      <c r="S14" s="154" t="str">
        <f>UPPER(IF($A14="","",VLOOKUP($A14,'[2]m round robin žrebna lista'!$A$7:$R$128,5)))</f>
        <v/>
      </c>
      <c r="T14" s="155"/>
      <c r="U14" s="156"/>
      <c r="V14" s="156"/>
      <c r="W14" s="156"/>
      <c r="X14" s="117"/>
      <c r="Y14" s="154" t="str">
        <f>UPPER(IF($A14="","",VLOOKUP($A14,'[2]m round robin žrebna lista'!$A$7:$R$128,2)))</f>
        <v/>
      </c>
      <c r="Z14" s="154" t="str">
        <f>UPPER(IF($A14="","",VLOOKUP($A14,'[2]m round robin žrebna lista'!$A$7:$R$128,3)))</f>
        <v/>
      </c>
      <c r="AA14" s="154" t="str">
        <f>PROPER(IF($A14="","",VLOOKUP($A14,'[2]m round robin žrebna lista'!$A$7:$R$128,4)))</f>
        <v/>
      </c>
      <c r="AB14" s="154" t="str">
        <f>UPPER(IF($A14="","",VLOOKUP($A14,'[2]m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UPPER(IF($A15="","",VLOOKUP($A15,'[2]m round robin žrebna lista'!$A$7:$R$128,2)))</f>
        <v/>
      </c>
      <c r="D15" s="148" t="str">
        <f>UPPER(IF($A15="","",VLOOKUP($A15,'[2]m round robin žrebna lista'!$A$7:$R$128,3)))</f>
        <v/>
      </c>
      <c r="E15" s="148" t="str">
        <f>PROPER(IF($A15="","",VLOOKUP($A15,'[2]m round robin žrebna lista'!$A$7:$R$128,4)))</f>
        <v/>
      </c>
      <c r="F15" s="149" t="str">
        <f>UPPER(IF($A15="","",VLOOKUP($A15,'[2]m round robin žrebna lista'!$A$7:$R$128,5)))</f>
        <v/>
      </c>
      <c r="G15" s="151"/>
      <c r="H15" s="150"/>
      <c r="I15" s="151"/>
      <c r="J15" s="151"/>
      <c r="K15" s="152"/>
      <c r="L15" s="152"/>
      <c r="M15" s="153" t="str">
        <f>IF($A15="","",VLOOKUP($A15,'[2]m round robin žrebna lista'!$A$7:$R$128,14))</f>
        <v/>
      </c>
      <c r="N15" s="152" t="str">
        <f>IF(L15="","",IF(L15=1,8,IF(L15=2,6,IF(L15=3,4,2))))</f>
        <v/>
      </c>
      <c r="O15" s="117"/>
      <c r="P15" s="154" t="str">
        <f>UPPER(IF($A15="","",VLOOKUP($A15,'[2]m round robin žrebna lista'!$A$7:$R$128,2)))</f>
        <v/>
      </c>
      <c r="Q15" s="154" t="str">
        <f>UPPER(IF($A15="","",VLOOKUP($A15,'[2]m round robin žrebna lista'!$A$7:$R$128,3)))</f>
        <v/>
      </c>
      <c r="R15" s="154" t="str">
        <f>PROPER(IF($A15="","",VLOOKUP($A15,'[2]m round robin žrebna lista'!$A$7:$R$128,4)))</f>
        <v/>
      </c>
      <c r="S15" s="154" t="str">
        <f>UPPER(IF($A15="","",VLOOKUP($A15,'[2]m round robin žrebna lista'!$A$7:$R$128,5)))</f>
        <v/>
      </c>
      <c r="T15" s="156"/>
      <c r="U15" s="155"/>
      <c r="V15" s="156"/>
      <c r="W15" s="156"/>
      <c r="X15" s="117"/>
      <c r="Y15" s="154" t="str">
        <f>UPPER(IF($A15="","",VLOOKUP($A15,'[2]m round robin žrebna lista'!$A$7:$R$128,2)))</f>
        <v/>
      </c>
      <c r="Z15" s="154" t="str">
        <f>UPPER(IF($A15="","",VLOOKUP($A15,'[2]m round robin žrebna lista'!$A$7:$R$128,3)))</f>
        <v/>
      </c>
      <c r="AA15" s="154" t="str">
        <f>PROPER(IF($A15="","",VLOOKUP($A15,'[2]m round robin žrebna lista'!$A$7:$R$128,4)))</f>
        <v/>
      </c>
      <c r="AB15" s="154" t="str">
        <f>UPPER(IF($A15="","",VLOOKUP($A15,'[2]m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UPPER(IF($A16="","",VLOOKUP($A16,'[2]m round robin žrebna lista'!$A$7:$R$128,2)))</f>
        <v/>
      </c>
      <c r="D16" s="148" t="str">
        <f>UPPER(IF($A16="","",VLOOKUP($A16,'[2]m round robin žrebna lista'!$A$7:$R$128,3)))</f>
        <v/>
      </c>
      <c r="E16" s="148" t="str">
        <f>PROPER(IF($A16="","",VLOOKUP($A16,'[2]m round robin žrebna lista'!$A$7:$R$128,4)))</f>
        <v/>
      </c>
      <c r="F16" s="149" t="str">
        <f>UPPER(IF($A16="","",VLOOKUP($A16,'[2]m round robin žrebna lista'!$A$7:$R$128,5)))</f>
        <v/>
      </c>
      <c r="G16" s="151"/>
      <c r="H16" s="151"/>
      <c r="I16" s="150"/>
      <c r="J16" s="151"/>
      <c r="K16" s="152"/>
      <c r="L16" s="152"/>
      <c r="M16" s="153" t="str">
        <f>IF($A16="","",VLOOKUP($A16,'[2]m round robin žrebna lista'!$A$7:$R$128,14))</f>
        <v/>
      </c>
      <c r="N16" s="152" t="str">
        <f>IF(L16="","",IF(L16=1,8,IF(L16=2,6,IF(L16=3,4,2))))</f>
        <v/>
      </c>
      <c r="O16" s="117"/>
      <c r="P16" s="154" t="str">
        <f>UPPER(IF($A16="","",VLOOKUP($A16,'[2]m round robin žrebna lista'!$A$7:$R$128,2)))</f>
        <v/>
      </c>
      <c r="Q16" s="154" t="str">
        <f>UPPER(IF($A16="","",VLOOKUP($A16,'[2]m round robin žrebna lista'!$A$7:$R$128,3)))</f>
        <v/>
      </c>
      <c r="R16" s="154" t="str">
        <f>PROPER(IF($A16="","",VLOOKUP($A16,'[2]m round robin žrebna lista'!$A$7:$R$128,4)))</f>
        <v/>
      </c>
      <c r="S16" s="154" t="str">
        <f>UPPER(IF($A16="","",VLOOKUP($A16,'[2]m round robin žrebna lista'!$A$7:$R$128,5)))</f>
        <v/>
      </c>
      <c r="T16" s="156"/>
      <c r="U16" s="156"/>
      <c r="V16" s="155"/>
      <c r="W16" s="156"/>
      <c r="X16" s="117"/>
      <c r="Y16" s="154" t="str">
        <f>UPPER(IF($A16="","",VLOOKUP($A16,'[2]m round robin žrebna lista'!$A$7:$R$128,2)))</f>
        <v/>
      </c>
      <c r="Z16" s="154" t="str">
        <f>UPPER(IF($A16="","",VLOOKUP($A16,'[2]m round robin žrebna lista'!$A$7:$R$128,3)))</f>
        <v/>
      </c>
      <c r="AA16" s="154" t="str">
        <f>PROPER(IF($A16="","",VLOOKUP($A16,'[2]m round robin žrebna lista'!$A$7:$R$128,4)))</f>
        <v/>
      </c>
      <c r="AB16" s="154" t="str">
        <f>UPPER(IF($A16="","",VLOOKUP($A16,'[2]m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UPPER(IF($A17="","",VLOOKUP($A17,'[2]m round robin žrebna lista'!$A$7:$R$128,2)))</f>
        <v/>
      </c>
      <c r="D17" s="148" t="str">
        <f>UPPER(IF($A17="","",VLOOKUP($A17,'[2]m round robin žrebna lista'!$A$7:$R$128,3)))</f>
        <v/>
      </c>
      <c r="E17" s="148" t="str">
        <f>PROPER(IF($A17="","",VLOOKUP($A17,'[2]m round robin žrebna lista'!$A$7:$R$128,4)))</f>
        <v/>
      </c>
      <c r="F17" s="149" t="str">
        <f>UPPER(IF($A17="","",VLOOKUP($A17,'[2]m round robin žrebna lista'!$A$7:$R$128,5)))</f>
        <v/>
      </c>
      <c r="G17" s="151"/>
      <c r="H17" s="151"/>
      <c r="I17" s="151"/>
      <c r="J17" s="150"/>
      <c r="K17" s="152"/>
      <c r="L17" s="152"/>
      <c r="M17" s="153" t="str">
        <f>IF($A17="","",VLOOKUP($A17,'[2]m round robin žrebna lista'!$A$7:$R$128,14))</f>
        <v/>
      </c>
      <c r="N17" s="152" t="str">
        <f>IF(L17="","",IF(L17=1,8,IF(L17=2,6,IF(L17=3,4,2))))</f>
        <v/>
      </c>
      <c r="O17" s="117"/>
      <c r="P17" s="154" t="str">
        <f>UPPER(IF($A17="","",VLOOKUP($A17,'[2]m round robin žrebna lista'!$A$7:$R$128,2)))</f>
        <v/>
      </c>
      <c r="Q17" s="154" t="str">
        <f>UPPER(IF($A17="","",VLOOKUP($A17,'[2]m round robin žrebna lista'!$A$7:$R$128,3)))</f>
        <v/>
      </c>
      <c r="R17" s="154" t="str">
        <f>PROPER(IF($A17="","",VLOOKUP($A17,'[2]m round robin žrebna lista'!$A$7:$R$128,4)))</f>
        <v/>
      </c>
      <c r="S17" s="154" t="str">
        <f>UPPER(IF($A17="","",VLOOKUP($A17,'[2]m round robin žrebna lista'!$A$7:$R$128,5)))</f>
        <v/>
      </c>
      <c r="T17" s="156"/>
      <c r="U17" s="156"/>
      <c r="V17" s="156"/>
      <c r="W17" s="155"/>
      <c r="X17" s="117"/>
      <c r="Y17" s="154" t="str">
        <f>UPPER(IF($A17="","",VLOOKUP($A17,'[2]m round robin žrebna lista'!$A$7:$R$128,2)))</f>
        <v/>
      </c>
      <c r="Z17" s="154" t="str">
        <f>UPPER(IF($A17="","",VLOOKUP($A17,'[2]m round robin žrebna lista'!$A$7:$R$128,3)))</f>
        <v/>
      </c>
      <c r="AA17" s="154" t="str">
        <f>PROPER(IF($A17="","",VLOOKUP($A17,'[2]m round robin žrebna lista'!$A$7:$R$128,4)))</f>
        <v/>
      </c>
      <c r="AB17" s="154" t="str">
        <f>UPPER(IF($A17="","",VLOOKUP($A17,'[2]m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294"/>
      <c r="B18" s="294"/>
      <c r="C18" s="131" t="s">
        <v>45</v>
      </c>
      <c r="D18" s="131"/>
      <c r="E18" s="132"/>
      <c r="F18" s="133"/>
      <c r="G18" s="295"/>
      <c r="H18" s="295"/>
      <c r="I18" s="295"/>
      <c r="J18" s="295"/>
      <c r="K18" s="296" t="s">
        <v>40</v>
      </c>
      <c r="L18" s="296"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294"/>
      <c r="B19" s="294"/>
      <c r="C19" s="137" t="s">
        <v>26</v>
      </c>
      <c r="D19" s="138" t="s">
        <v>27</v>
      </c>
      <c r="E19" s="161" t="s">
        <v>28</v>
      </c>
      <c r="F19" s="138" t="s">
        <v>25</v>
      </c>
      <c r="G19" s="295"/>
      <c r="H19" s="295"/>
      <c r="I19" s="295"/>
      <c r="J19" s="295"/>
      <c r="K19" s="296"/>
      <c r="L19" s="296"/>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UPPER(IF($A20="","",VLOOKUP($A20,'[2]m round robin žrebna lista'!$A$7:$R$128,2)))</f>
        <v/>
      </c>
      <c r="D20" s="148" t="str">
        <f>UPPER(IF($A20="","",VLOOKUP($A20,'[2]m round robin žrebna lista'!$A$7:$R$128,3)))</f>
        <v/>
      </c>
      <c r="E20" s="148" t="str">
        <f>PROPER(IF($A20="","",VLOOKUP($A20,'[2]m round robin žrebna lista'!$A$7:$R$128,4)))</f>
        <v/>
      </c>
      <c r="F20" s="149" t="str">
        <f>UPPER(IF($A20="","",VLOOKUP($A20,'[2]m round robin žrebna lista'!$A$7:$R$128,5)))</f>
        <v/>
      </c>
      <c r="G20" s="150"/>
      <c r="H20" s="151"/>
      <c r="I20" s="151"/>
      <c r="J20" s="151"/>
      <c r="K20" s="152"/>
      <c r="L20" s="152"/>
      <c r="M20" s="153" t="str">
        <f>IF($A20="","",VLOOKUP($A20,'[2]m round robin žrebna lista'!$A$7:$R$128,14))</f>
        <v/>
      </c>
      <c r="N20" s="152" t="str">
        <f>IF(L20="","",IF(L20=1,8,IF(L20=2,6,IF(L20=3,4,2))))</f>
        <v/>
      </c>
      <c r="O20" s="117"/>
      <c r="P20" s="154" t="str">
        <f>UPPER(IF($A20="","",VLOOKUP($A20,'[2]m round robin žrebna lista'!$A$7:$R$128,2)))</f>
        <v/>
      </c>
      <c r="Q20" s="154" t="str">
        <f>UPPER(IF($A20="","",VLOOKUP($A20,'[2]m round robin žrebna lista'!$A$7:$R$128,3)))</f>
        <v/>
      </c>
      <c r="R20" s="154" t="str">
        <f>PROPER(IF($A20="","",VLOOKUP($A20,'[2]m round robin žrebna lista'!$A$7:$R$128,4)))</f>
        <v/>
      </c>
      <c r="S20" s="154" t="str">
        <f>UPPER(IF($A20="","",VLOOKUP($A20,'[2]m round robin žrebna lista'!$A$7:$R$128,5)))</f>
        <v/>
      </c>
      <c r="T20" s="155"/>
      <c r="U20" s="156"/>
      <c r="V20" s="156"/>
      <c r="W20" s="156"/>
      <c r="X20" s="117"/>
      <c r="Y20" s="154" t="str">
        <f>UPPER(IF($A20="","",VLOOKUP($A20,'[2]m round robin žrebna lista'!$A$7:$R$128,2)))</f>
        <v/>
      </c>
      <c r="Z20" s="154" t="str">
        <f>UPPER(IF($A20="","",VLOOKUP($A20,'[2]m round robin žrebna lista'!$A$7:$R$128,3)))</f>
        <v/>
      </c>
      <c r="AA20" s="154" t="str">
        <f>PROPER(IF($A20="","",VLOOKUP($A20,'[2]m round robin žrebna lista'!$A$7:$R$128,4)))</f>
        <v/>
      </c>
      <c r="AB20" s="154" t="str">
        <f>UPPER(IF($A20="","",VLOOKUP($A20,'[2]m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UPPER(IF($A21="","",VLOOKUP($A21,'[2]m round robin žrebna lista'!$A$7:$R$128,2)))</f>
        <v/>
      </c>
      <c r="D21" s="148" t="str">
        <f>UPPER(IF($A21="","",VLOOKUP($A21,'[2]m round robin žrebna lista'!$A$7:$R$128,3)))</f>
        <v/>
      </c>
      <c r="E21" s="148" t="str">
        <f>PROPER(IF($A21="","",VLOOKUP($A21,'[2]m round robin žrebna lista'!$A$7:$R$128,4)))</f>
        <v/>
      </c>
      <c r="F21" s="149" t="str">
        <f>UPPER(IF($A21="","",VLOOKUP($A21,'[2]m round robin žrebna lista'!$A$7:$R$128,5)))</f>
        <v/>
      </c>
      <c r="G21" s="151"/>
      <c r="H21" s="150"/>
      <c r="I21" s="151"/>
      <c r="J21" s="151"/>
      <c r="K21" s="152"/>
      <c r="L21" s="152"/>
      <c r="M21" s="153" t="str">
        <f>IF($A21="","",VLOOKUP($A21,'[2]m round robin žrebna lista'!$A$7:$R$128,14))</f>
        <v/>
      </c>
      <c r="N21" s="152" t="str">
        <f>IF(L21="","",IF(L21=1,8,IF(L21=2,6,IF(L21=3,4,2))))</f>
        <v/>
      </c>
      <c r="O21" s="117"/>
      <c r="P21" s="154" t="str">
        <f>UPPER(IF($A21="","",VLOOKUP($A21,'[2]m round robin žrebna lista'!$A$7:$R$128,2)))</f>
        <v/>
      </c>
      <c r="Q21" s="154" t="str">
        <f>UPPER(IF($A21="","",VLOOKUP($A21,'[2]m round robin žrebna lista'!$A$7:$R$128,3)))</f>
        <v/>
      </c>
      <c r="R21" s="154" t="str">
        <f>PROPER(IF($A21="","",VLOOKUP($A21,'[2]m round robin žrebna lista'!$A$7:$R$128,4)))</f>
        <v/>
      </c>
      <c r="S21" s="154" t="str">
        <f>UPPER(IF($A21="","",VLOOKUP($A21,'[2]m round robin žrebna lista'!$A$7:$R$128,5)))</f>
        <v/>
      </c>
      <c r="T21" s="156"/>
      <c r="U21" s="155"/>
      <c r="V21" s="156"/>
      <c r="W21" s="156"/>
      <c r="X21" s="117"/>
      <c r="Y21" s="154" t="str">
        <f>UPPER(IF($A21="","",VLOOKUP($A21,'[2]m round robin žrebna lista'!$A$7:$R$128,2)))</f>
        <v/>
      </c>
      <c r="Z21" s="154" t="str">
        <f>UPPER(IF($A21="","",VLOOKUP($A21,'[2]m round robin žrebna lista'!$A$7:$R$128,3)))</f>
        <v/>
      </c>
      <c r="AA21" s="154" t="str">
        <f>PROPER(IF($A21="","",VLOOKUP($A21,'[2]m round robin žrebna lista'!$A$7:$R$128,4)))</f>
        <v/>
      </c>
      <c r="AB21" s="154" t="str">
        <f>UPPER(IF($A21="","",VLOOKUP($A21,'[2]m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UPPER(IF($A22="","",VLOOKUP($A22,'[2]m round robin žrebna lista'!$A$7:$R$128,2)))</f>
        <v/>
      </c>
      <c r="D22" s="148" t="str">
        <f>UPPER(IF($A22="","",VLOOKUP($A22,'[2]m round robin žrebna lista'!$A$7:$R$128,3)))</f>
        <v/>
      </c>
      <c r="E22" s="148" t="str">
        <f>PROPER(IF($A22="","",VLOOKUP($A22,'[2]m round robin žrebna lista'!$A$7:$R$128,4)))</f>
        <v/>
      </c>
      <c r="F22" s="149" t="str">
        <f>UPPER(IF($A22="","",VLOOKUP($A22,'[2]m round robin žrebna lista'!$A$7:$R$128,5)))</f>
        <v/>
      </c>
      <c r="G22" s="151"/>
      <c r="H22" s="151"/>
      <c r="I22" s="150"/>
      <c r="J22" s="151"/>
      <c r="K22" s="152"/>
      <c r="L22" s="152"/>
      <c r="M22" s="153" t="str">
        <f>IF($A22="","",VLOOKUP($A22,'[2]m round robin žrebna lista'!$A$7:$R$128,14))</f>
        <v/>
      </c>
      <c r="N22" s="152" t="str">
        <f>IF(L22="","",IF(L22=1,8,IF(L22=2,6,IF(L22=3,4,2))))</f>
        <v/>
      </c>
      <c r="O22" s="117"/>
      <c r="P22" s="154" t="str">
        <f>UPPER(IF($A22="","",VLOOKUP($A22,'[2]m round robin žrebna lista'!$A$7:$R$128,2)))</f>
        <v/>
      </c>
      <c r="Q22" s="154" t="str">
        <f>UPPER(IF($A22="","",VLOOKUP($A22,'[2]m round robin žrebna lista'!$A$7:$R$128,3)))</f>
        <v/>
      </c>
      <c r="R22" s="154" t="str">
        <f>PROPER(IF($A22="","",VLOOKUP($A22,'[2]m round robin žrebna lista'!$A$7:$R$128,4)))</f>
        <v/>
      </c>
      <c r="S22" s="154" t="str">
        <f>UPPER(IF($A22="","",VLOOKUP($A22,'[2]m round robin žrebna lista'!$A$7:$R$128,5)))</f>
        <v/>
      </c>
      <c r="T22" s="156"/>
      <c r="U22" s="156"/>
      <c r="V22" s="155"/>
      <c r="W22" s="156"/>
      <c r="X22" s="117"/>
      <c r="Y22" s="154" t="str">
        <f>UPPER(IF($A22="","",VLOOKUP($A22,'[2]m round robin žrebna lista'!$A$7:$R$128,2)))</f>
        <v/>
      </c>
      <c r="Z22" s="154" t="str">
        <f>UPPER(IF($A22="","",VLOOKUP($A22,'[2]m round robin žrebna lista'!$A$7:$R$128,3)))</f>
        <v/>
      </c>
      <c r="AA22" s="154" t="str">
        <f>PROPER(IF($A22="","",VLOOKUP($A22,'[2]m round robin žrebna lista'!$A$7:$R$128,4)))</f>
        <v/>
      </c>
      <c r="AB22" s="154" t="str">
        <f>UPPER(IF($A22="","",VLOOKUP($A22,'[2]m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UPPER(IF($A23="","",VLOOKUP($A23,'[2]m round robin žrebna lista'!$A$7:$R$128,2)))</f>
        <v/>
      </c>
      <c r="D23" s="148" t="str">
        <f>UPPER(IF($A23="","",VLOOKUP($A23,'[2]m round robin žrebna lista'!$A$7:$R$128,3)))</f>
        <v/>
      </c>
      <c r="E23" s="148" t="str">
        <f>PROPER(IF($A23="","",VLOOKUP($A23,'[2]m round robin žrebna lista'!$A$7:$R$128,4)))</f>
        <v/>
      </c>
      <c r="F23" s="149" t="str">
        <f>UPPER(IF($A23="","",VLOOKUP($A23,'[2]m round robin žrebna lista'!$A$7:$R$128,5)))</f>
        <v/>
      </c>
      <c r="G23" s="151"/>
      <c r="H23" s="151"/>
      <c r="I23" s="151"/>
      <c r="J23" s="150"/>
      <c r="K23" s="152"/>
      <c r="L23" s="152"/>
      <c r="M23" s="153" t="str">
        <f>IF($A23="","",VLOOKUP($A23,'[2]m round robin žrebna lista'!$A$7:$R$128,14))</f>
        <v/>
      </c>
      <c r="N23" s="152" t="str">
        <f>IF(L23="","",IF(L23=1,8,IF(L23=2,6,IF(L23=3,4,2))))</f>
        <v/>
      </c>
      <c r="O23" s="117"/>
      <c r="P23" s="154" t="str">
        <f>UPPER(IF($A23="","",VLOOKUP($A23,'[2]m round robin žrebna lista'!$A$7:$R$128,2)))</f>
        <v/>
      </c>
      <c r="Q23" s="154" t="str">
        <f>UPPER(IF($A23="","",VLOOKUP($A23,'[2]m round robin žrebna lista'!$A$7:$R$128,3)))</f>
        <v/>
      </c>
      <c r="R23" s="154" t="str">
        <f>PROPER(IF($A23="","",VLOOKUP($A23,'[2]m round robin žrebna lista'!$A$7:$R$128,4)))</f>
        <v/>
      </c>
      <c r="S23" s="154" t="str">
        <f>UPPER(IF($A23="","",VLOOKUP($A23,'[2]m round robin žrebna lista'!$A$7:$R$128,5)))</f>
        <v/>
      </c>
      <c r="T23" s="156"/>
      <c r="U23" s="156"/>
      <c r="V23" s="156"/>
      <c r="W23" s="155"/>
      <c r="X23" s="117"/>
      <c r="Y23" s="154" t="str">
        <f>UPPER(IF($A23="","",VLOOKUP($A23,'[2]m round robin žrebna lista'!$A$7:$R$128,2)))</f>
        <v/>
      </c>
      <c r="Z23" s="154" t="str">
        <f>UPPER(IF($A23="","",VLOOKUP($A23,'[2]m round robin žrebna lista'!$A$7:$R$128,3)))</f>
        <v/>
      </c>
      <c r="AA23" s="154" t="str">
        <f>PROPER(IF($A23="","",VLOOKUP($A23,'[2]m round robin žrebna lista'!$A$7:$R$128,4)))</f>
        <v/>
      </c>
      <c r="AB23" s="154" t="str">
        <f>UPPER(IF($A23="","",VLOOKUP($A23,'[2]m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297"/>
      <c r="B24" s="297"/>
      <c r="C24" s="298"/>
      <c r="D24" s="298"/>
      <c r="E24" s="163"/>
      <c r="F24" s="164" t="s">
        <v>31</v>
      </c>
      <c r="G24" s="165" t="str">
        <f>'[2]vnos podatkov'!$B$10</f>
        <v>LUKA ZALAZNIK</v>
      </c>
      <c r="H24" s="165"/>
      <c r="I24" s="165"/>
      <c r="J24" s="166" t="s">
        <v>46</v>
      </c>
      <c r="K24" s="299"/>
      <c r="L24" s="299"/>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297"/>
      <c r="B25" s="297"/>
      <c r="C25" s="167" t="s">
        <v>47</v>
      </c>
      <c r="D25" s="168"/>
      <c r="E25" s="168"/>
      <c r="F25" s="169" t="s">
        <v>32</v>
      </c>
      <c r="G25" s="300" t="str">
        <f>'[2]vnos podatkov'!$E$10</f>
        <v>ANJA REGENT</v>
      </c>
      <c r="H25" s="300" t="str">
        <f>'[2]vnos podatkov'!$E$10</f>
        <v>ANJA REGENT</v>
      </c>
      <c r="I25" s="300" t="str">
        <f>'[2]vnos podatkov'!$E$10</f>
        <v>ANJA REGENT</v>
      </c>
      <c r="J25" s="166" t="s">
        <v>46</v>
      </c>
      <c r="K25" s="292"/>
      <c r="L25" s="292"/>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297"/>
      <c r="B26" s="297"/>
      <c r="C26" s="171" t="s">
        <v>48</v>
      </c>
      <c r="D26" s="168"/>
      <c r="E26" s="168"/>
      <c r="F26" s="164" t="s">
        <v>30</v>
      </c>
      <c r="G26" s="300"/>
      <c r="H26" s="300"/>
      <c r="I26" s="300"/>
      <c r="J26" s="166" t="s">
        <v>46</v>
      </c>
      <c r="K26" s="292"/>
      <c r="L26" s="292"/>
      <c r="M26" s="115"/>
    </row>
    <row r="27" spans="1:256" s="175" customFormat="1">
      <c r="A27" s="293"/>
      <c r="B27" s="293"/>
      <c r="C27" s="293"/>
      <c r="D27" s="293"/>
      <c r="E27" s="293"/>
      <c r="F27" s="293"/>
      <c r="G27" s="293"/>
      <c r="H27" s="293"/>
      <c r="I27" s="293"/>
      <c r="J27" s="293"/>
      <c r="K27" s="293"/>
      <c r="L27" s="293"/>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1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H1:L1"/>
    <mergeCell ref="H2:H3"/>
    <mergeCell ref="C4:D4"/>
    <mergeCell ref="E5:H5"/>
    <mergeCell ref="C5:D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5:H5 K3:K4 G24 G25:I25">
    <cfRule type="cellIs" dxfId="104" priority="1" stopIfTrue="1" operator="equal">
      <formula>0</formula>
    </cfRule>
  </conditionalFormatting>
  <conditionalFormatting sqref="A8:A11 A14:A17 A20:A23">
    <cfRule type="cellIs" dxfId="103" priority="2" stopIfTrue="1" operator="greaterThan">
      <formula>0</formula>
    </cfRule>
  </conditionalFormatting>
  <conditionalFormatting sqref="U8 U20">
    <cfRule type="expression" dxfId="102" priority="3" stopIfTrue="1">
      <formula>T9&lt;&gt;U8</formula>
    </cfRule>
  </conditionalFormatting>
  <conditionalFormatting sqref="T9">
    <cfRule type="expression" dxfId="101" priority="4" stopIfTrue="1">
      <formula>$T$9&lt;&gt;$U$8</formula>
    </cfRule>
  </conditionalFormatting>
  <conditionalFormatting sqref="T10 V8">
    <cfRule type="expression" dxfId="100" priority="5" stopIfTrue="1">
      <formula>$V$8&lt;&gt;$T$10</formula>
    </cfRule>
  </conditionalFormatting>
  <conditionalFormatting sqref="W8 T11">
    <cfRule type="expression" dxfId="99" priority="6" stopIfTrue="1">
      <formula>$W$8&lt;&gt;$T$11</formula>
    </cfRule>
  </conditionalFormatting>
  <conditionalFormatting sqref="U10 V9">
    <cfRule type="expression" dxfId="98" priority="7" stopIfTrue="1">
      <formula>$V$9&lt;&gt;$U$10</formula>
    </cfRule>
  </conditionalFormatting>
  <conditionalFormatting sqref="U11 W9">
    <cfRule type="expression" dxfId="97" priority="8" stopIfTrue="1">
      <formula>$W$9&lt;&gt;$U$11</formula>
    </cfRule>
  </conditionalFormatting>
  <conditionalFormatting sqref="W10 V11">
    <cfRule type="expression" dxfId="96" priority="9" stopIfTrue="1">
      <formula>$W$10&lt;&gt;$V$11</formula>
    </cfRule>
  </conditionalFormatting>
  <conditionalFormatting sqref="U14 T15">
    <cfRule type="expression" dxfId="95" priority="10" stopIfTrue="1">
      <formula>$T$15&lt;&gt;$U$14</formula>
    </cfRule>
  </conditionalFormatting>
  <conditionalFormatting sqref="V14 T16">
    <cfRule type="expression" dxfId="94" priority="11" stopIfTrue="1">
      <formula>$V$14&lt;&gt;$T$16</formula>
    </cfRule>
  </conditionalFormatting>
  <conditionalFormatting sqref="W14 T17">
    <cfRule type="expression" dxfId="93" priority="12" stopIfTrue="1">
      <formula>$W$14&lt;&gt;$T$17</formula>
    </cfRule>
  </conditionalFormatting>
  <conditionalFormatting sqref="V15 U16">
    <cfRule type="expression" dxfId="92" priority="13" stopIfTrue="1">
      <formula>$V$15&lt;&gt;$U$16</formula>
    </cfRule>
  </conditionalFormatting>
  <conditionalFormatting sqref="W15 U17">
    <cfRule type="expression" dxfId="91" priority="14" stopIfTrue="1">
      <formula>$W$15&lt;&gt;$U$17</formula>
    </cfRule>
  </conditionalFormatting>
  <conditionalFormatting sqref="W16 V17">
    <cfRule type="expression" dxfId="90" priority="15" stopIfTrue="1">
      <formula>$W$16&lt;&gt;$V$17</formula>
    </cfRule>
  </conditionalFormatting>
  <conditionalFormatting sqref="V20 T22">
    <cfRule type="expression" dxfId="89" priority="16" stopIfTrue="1">
      <formula>$V$20&lt;&gt;$T$22</formula>
    </cfRule>
  </conditionalFormatting>
  <conditionalFormatting sqref="W20 T23">
    <cfRule type="expression" dxfId="88" priority="17" stopIfTrue="1">
      <formula>$W$20&lt;&gt;$T$23</formula>
    </cfRule>
  </conditionalFormatting>
  <conditionalFormatting sqref="T21">
    <cfRule type="expression" dxfId="87" priority="18" stopIfTrue="1">
      <formula>U20&lt;&gt;T21</formula>
    </cfRule>
  </conditionalFormatting>
  <conditionalFormatting sqref="V21 U22">
    <cfRule type="expression" dxfId="86" priority="19" stopIfTrue="1">
      <formula>$V$21&lt;&gt;$U$22</formula>
    </cfRule>
  </conditionalFormatting>
  <conditionalFormatting sqref="W21 U23">
    <cfRule type="expression" dxfId="85" priority="20" stopIfTrue="1">
      <formula>$W$21&lt;&gt;$U$23</formula>
    </cfRule>
  </conditionalFormatting>
  <conditionalFormatting sqref="W22 V23">
    <cfRule type="expression" dxfId="84"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L13" sqref="L13"/>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163</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3" t="s">
        <v>164</v>
      </c>
      <c r="E6" s="32" t="s">
        <v>147</v>
      </c>
      <c r="F6" s="33"/>
      <c r="G6" s="1"/>
      <c r="H6" s="1"/>
      <c r="I6" s="1"/>
      <c r="J6" s="1"/>
    </row>
    <row r="7" spans="1:13" ht="15.75">
      <c r="A7" s="64"/>
      <c r="B7" s="194"/>
      <c r="C7" s="216"/>
      <c r="D7" s="38"/>
      <c r="E7" s="38"/>
      <c r="F7" s="39"/>
      <c r="G7" s="36" t="s">
        <v>164</v>
      </c>
      <c r="I7" s="41"/>
      <c r="J7" s="42"/>
    </row>
    <row r="8" spans="1:13" ht="15.75">
      <c r="A8" s="35"/>
      <c r="B8" s="54" t="s">
        <v>2</v>
      </c>
      <c r="C8" s="44"/>
      <c r="D8" s="211" t="s">
        <v>80</v>
      </c>
      <c r="E8" s="211"/>
      <c r="F8" s="46"/>
      <c r="G8" s="47"/>
      <c r="H8" s="48"/>
      <c r="I8" s="14"/>
      <c r="J8" s="49"/>
      <c r="K8" s="50"/>
      <c r="L8" s="50"/>
      <c r="M8" s="51"/>
    </row>
    <row r="9" spans="1:13">
      <c r="A9" s="35"/>
      <c r="B9" s="52"/>
      <c r="C9" s="288"/>
      <c r="D9" s="288"/>
      <c r="E9" s="38"/>
      <c r="F9" s="12"/>
      <c r="G9" s="43"/>
      <c r="H9" s="36" t="s">
        <v>164</v>
      </c>
      <c r="I9" s="14"/>
      <c r="J9" s="215"/>
    </row>
    <row r="10" spans="1:13" ht="14.25" customHeight="1">
      <c r="A10" s="35"/>
      <c r="B10" s="54" t="s">
        <v>4</v>
      </c>
      <c r="C10" s="32"/>
      <c r="D10" s="32" t="s">
        <v>169</v>
      </c>
      <c r="E10" s="32" t="s">
        <v>121</v>
      </c>
      <c r="F10" s="33"/>
      <c r="G10" s="34"/>
      <c r="H10" s="55" t="s">
        <v>218</v>
      </c>
      <c r="I10" s="14"/>
      <c r="J10" s="215"/>
    </row>
    <row r="11" spans="1:13" ht="14.25" customHeight="1" thickBot="1">
      <c r="A11" s="64"/>
      <c r="B11" s="194"/>
      <c r="C11" s="288"/>
      <c r="D11" s="288"/>
      <c r="E11" s="38"/>
      <c r="F11" s="39"/>
      <c r="G11" s="36" t="s">
        <v>170</v>
      </c>
      <c r="H11" s="56"/>
      <c r="I11" s="14"/>
      <c r="J11" s="215"/>
    </row>
    <row r="12" spans="1:13" ht="19.5" customHeight="1" thickBot="1">
      <c r="A12" s="35"/>
      <c r="B12" s="54" t="s">
        <v>5</v>
      </c>
      <c r="C12" s="32"/>
      <c r="D12" s="32" t="s">
        <v>170</v>
      </c>
      <c r="E12" s="32" t="s">
        <v>171</v>
      </c>
      <c r="F12" s="33"/>
      <c r="G12" s="57" t="s">
        <v>193</v>
      </c>
      <c r="H12" s="68"/>
      <c r="I12" s="204" t="s">
        <v>164</v>
      </c>
      <c r="J12" s="215"/>
    </row>
    <row r="13" spans="1:13" ht="13.5" thickBot="1">
      <c r="A13" s="35"/>
      <c r="B13" s="52"/>
      <c r="C13" s="15"/>
      <c r="D13" s="15"/>
      <c r="E13" s="15"/>
      <c r="F13" s="12"/>
      <c r="G13" s="59"/>
      <c r="H13" s="68"/>
      <c r="I13" s="277" t="s">
        <v>193</v>
      </c>
      <c r="J13" s="215"/>
    </row>
    <row r="14" spans="1:13">
      <c r="A14" s="35"/>
      <c r="B14" s="54" t="s">
        <v>6</v>
      </c>
      <c r="C14" s="32"/>
      <c r="D14" s="32" t="s">
        <v>72</v>
      </c>
      <c r="E14" s="32" t="s">
        <v>166</v>
      </c>
      <c r="F14" s="33"/>
      <c r="G14" s="59"/>
      <c r="H14" s="58"/>
      <c r="I14" s="103"/>
      <c r="J14" s="215"/>
    </row>
    <row r="15" spans="1:13">
      <c r="A15" s="64"/>
      <c r="B15" s="194"/>
      <c r="C15" s="15"/>
      <c r="D15" s="15"/>
      <c r="E15" s="15"/>
      <c r="F15" s="39"/>
      <c r="G15" s="36" t="s">
        <v>72</v>
      </c>
      <c r="H15" s="58"/>
      <c r="I15" s="215"/>
      <c r="J15" s="215"/>
    </row>
    <row r="16" spans="1:13">
      <c r="A16" s="35"/>
      <c r="B16" s="54" t="s">
        <v>7</v>
      </c>
      <c r="C16" s="32"/>
      <c r="D16" s="32" t="s">
        <v>167</v>
      </c>
      <c r="E16" s="32" t="s">
        <v>168</v>
      </c>
      <c r="F16" s="33"/>
      <c r="G16" s="60" t="s">
        <v>218</v>
      </c>
      <c r="H16" s="56"/>
      <c r="I16" s="215"/>
      <c r="J16" s="215"/>
    </row>
    <row r="17" spans="1:10">
      <c r="A17" s="35"/>
      <c r="B17" s="52"/>
      <c r="C17" s="15"/>
      <c r="D17" s="15"/>
      <c r="E17" s="15"/>
      <c r="F17" s="12"/>
      <c r="G17" s="58"/>
      <c r="H17" s="36" t="s">
        <v>165</v>
      </c>
      <c r="I17" s="48"/>
      <c r="J17" s="215"/>
    </row>
    <row r="18" spans="1:10">
      <c r="A18" s="35"/>
      <c r="B18" s="54" t="s">
        <v>8</v>
      </c>
      <c r="C18" s="32"/>
      <c r="D18" s="211" t="s">
        <v>80</v>
      </c>
      <c r="E18" s="32"/>
      <c r="F18" s="33"/>
      <c r="G18" s="59"/>
      <c r="H18" s="61" t="s">
        <v>233</v>
      </c>
      <c r="I18" s="215"/>
      <c r="J18" s="215"/>
    </row>
    <row r="19" spans="1:10">
      <c r="A19" s="64"/>
      <c r="B19" s="194"/>
      <c r="C19" s="15"/>
      <c r="D19" s="15"/>
      <c r="E19" s="15"/>
      <c r="F19" s="39"/>
      <c r="G19" s="36" t="s">
        <v>165</v>
      </c>
      <c r="H19" s="61"/>
      <c r="I19" s="215"/>
      <c r="J19" s="38"/>
    </row>
    <row r="20" spans="1:10">
      <c r="A20" s="35"/>
      <c r="B20" s="54" t="s">
        <v>9</v>
      </c>
      <c r="C20" s="32"/>
      <c r="D20" s="212" t="s">
        <v>165</v>
      </c>
      <c r="E20" s="32" t="s">
        <v>107</v>
      </c>
      <c r="F20" s="33"/>
      <c r="G20" s="57"/>
      <c r="H20" s="59"/>
      <c r="I20" s="215"/>
      <c r="J20" s="215"/>
    </row>
    <row r="21" spans="1:10">
      <c r="A21" s="35"/>
      <c r="B21" s="38"/>
      <c r="C21" s="38"/>
      <c r="D21" s="38"/>
      <c r="E21" s="38"/>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15"/>
      <c r="H26" s="215"/>
      <c r="I26" s="215"/>
      <c r="J26" s="215"/>
    </row>
    <row r="27" spans="1:10">
      <c r="A27" s="88"/>
      <c r="B27" s="66"/>
      <c r="C27" s="216"/>
      <c r="D27" s="38"/>
      <c r="E27" s="38"/>
      <c r="F27" s="76"/>
      <c r="G27" s="64"/>
      <c r="H27" s="215"/>
      <c r="I27" s="215"/>
      <c r="J27" s="215"/>
    </row>
    <row r="28" spans="1:10">
      <c r="A28" s="35"/>
      <c r="B28" s="66"/>
      <c r="C28" s="89"/>
      <c r="D28" s="90"/>
      <c r="E28" s="89"/>
      <c r="F28" s="91"/>
      <c r="G28" s="35"/>
      <c r="H28" s="215"/>
      <c r="I28" s="215"/>
      <c r="J28" s="215"/>
    </row>
    <row r="29" spans="1:10">
      <c r="A29" s="35"/>
      <c r="B29" s="92"/>
      <c r="C29" s="38"/>
      <c r="D29" s="38"/>
      <c r="E29" s="38"/>
      <c r="F29" s="76"/>
      <c r="G29" s="35"/>
      <c r="H29" s="64"/>
      <c r="I29" s="215"/>
      <c r="J29" s="215"/>
    </row>
    <row r="30" spans="1:10">
      <c r="A30" s="35"/>
      <c r="B30" s="66"/>
      <c r="C30" s="63"/>
      <c r="D30" s="63"/>
      <c r="E30" s="63"/>
      <c r="F30" s="67"/>
      <c r="G30" s="35"/>
      <c r="H30" s="215"/>
      <c r="I30" s="215"/>
      <c r="J30" s="215"/>
    </row>
    <row r="31" spans="1:10">
      <c r="A31" s="64"/>
      <c r="B31" s="66"/>
      <c r="C31" s="38"/>
      <c r="D31" s="216"/>
      <c r="E31" s="38"/>
      <c r="F31" s="76"/>
      <c r="G31" s="64"/>
      <c r="H31" s="215"/>
      <c r="I31" s="215"/>
      <c r="J31" s="215"/>
    </row>
    <row r="32" spans="1:10">
      <c r="A32" s="35"/>
      <c r="B32" s="66"/>
      <c r="C32" s="63"/>
      <c r="D32" s="63"/>
      <c r="E32" s="63"/>
      <c r="F32" s="67"/>
      <c r="G32" s="68"/>
      <c r="H32" s="215"/>
      <c r="I32" s="215"/>
      <c r="J32" s="215"/>
    </row>
    <row r="33" spans="1:11">
      <c r="A33" s="35"/>
      <c r="B33" s="66"/>
      <c r="C33" s="38"/>
      <c r="D33" s="38"/>
      <c r="E33" s="38"/>
      <c r="F33" s="76"/>
      <c r="G33" s="68"/>
      <c r="H33" s="215"/>
      <c r="I33" s="64"/>
      <c r="J33" s="215"/>
    </row>
    <row r="34" spans="1:11">
      <c r="A34" s="35"/>
      <c r="B34" s="66"/>
      <c r="C34" s="63"/>
      <c r="D34" s="63"/>
      <c r="E34" s="63"/>
      <c r="F34" s="67"/>
      <c r="G34" s="68"/>
      <c r="H34" s="215"/>
      <c r="I34" s="215"/>
      <c r="J34" s="215"/>
    </row>
    <row r="35" spans="1:11">
      <c r="A35" s="64"/>
      <c r="B35" s="92"/>
      <c r="C35" s="38"/>
      <c r="D35" s="38"/>
      <c r="E35" s="38"/>
      <c r="F35" s="76"/>
      <c r="G35" s="64"/>
      <c r="H35" s="215"/>
      <c r="I35" s="215"/>
      <c r="J35" s="215"/>
    </row>
    <row r="36" spans="1:11">
      <c r="A36" s="35"/>
      <c r="B36" s="66"/>
      <c r="C36" s="63"/>
      <c r="D36" s="63"/>
      <c r="E36" s="63"/>
      <c r="F36" s="67"/>
      <c r="G36" s="35"/>
      <c r="H36" s="215"/>
      <c r="I36" s="215"/>
      <c r="J36" s="215"/>
    </row>
    <row r="37" spans="1:11">
      <c r="A37" s="35"/>
      <c r="B37" s="66"/>
      <c r="C37" s="38"/>
      <c r="D37" s="38"/>
      <c r="E37" s="38"/>
      <c r="F37" s="76"/>
      <c r="G37" s="35"/>
      <c r="H37" s="64"/>
      <c r="I37" s="215"/>
      <c r="J37" s="215"/>
    </row>
    <row r="38" spans="1:11" ht="12.75" customHeight="1">
      <c r="A38" s="35"/>
      <c r="B38" s="66"/>
      <c r="C38" s="63"/>
      <c r="D38" s="63"/>
      <c r="E38" s="63"/>
      <c r="F38" s="67"/>
      <c r="G38" s="35"/>
      <c r="H38" s="215"/>
      <c r="I38" s="215"/>
      <c r="J38" s="215"/>
    </row>
    <row r="39" spans="1:11">
      <c r="A39" s="64"/>
      <c r="B39" s="66"/>
      <c r="C39" s="38"/>
      <c r="D39" s="38"/>
      <c r="E39" s="38"/>
      <c r="F39" s="76"/>
      <c r="G39" s="64"/>
      <c r="H39" s="215"/>
      <c r="I39" s="215"/>
      <c r="J39" s="215"/>
    </row>
    <row r="40" spans="1:11">
      <c r="A40" s="35"/>
      <c r="B40" s="66"/>
      <c r="C40" s="63"/>
      <c r="D40" s="63"/>
      <c r="E40" s="63"/>
      <c r="F40" s="67"/>
      <c r="G40" s="35"/>
      <c r="H40" s="215"/>
      <c r="I40" s="215"/>
      <c r="J40" s="215"/>
    </row>
    <row r="41" spans="1:11">
      <c r="A41" s="35"/>
      <c r="B41" s="66"/>
      <c r="C41" s="38"/>
      <c r="D41" s="38"/>
      <c r="E41" s="38"/>
      <c r="F41" s="76"/>
      <c r="G41" s="35"/>
      <c r="H41" s="215"/>
      <c r="I41" s="215"/>
      <c r="J41" s="63"/>
      <c r="K41" s="93"/>
    </row>
    <row r="42" spans="1:11">
      <c r="A42" s="35"/>
      <c r="B42" s="66"/>
      <c r="C42" s="63"/>
      <c r="D42" s="63"/>
      <c r="E42" s="63"/>
      <c r="F42" s="67"/>
      <c r="G42" s="94"/>
      <c r="H42" s="215"/>
      <c r="I42" s="215"/>
      <c r="J42" s="215"/>
    </row>
    <row r="43" spans="1:11" ht="16.5" customHeight="1">
      <c r="A43" s="64"/>
      <c r="B43" s="66"/>
      <c r="C43" s="216"/>
      <c r="D43" s="38"/>
      <c r="E43" s="38"/>
      <c r="F43" s="76"/>
      <c r="G43" s="64"/>
      <c r="H43" s="215"/>
      <c r="I43" s="215"/>
      <c r="J43" s="215"/>
    </row>
    <row r="44" spans="1:11">
      <c r="A44" s="35"/>
      <c r="B44" s="66"/>
      <c r="C44" s="89"/>
      <c r="D44" s="63"/>
      <c r="E44" s="63"/>
      <c r="F44" s="67"/>
      <c r="G44" s="68"/>
      <c r="H44" s="215"/>
      <c r="I44" s="215"/>
      <c r="J44" s="215"/>
    </row>
    <row r="45" spans="1:11">
      <c r="A45" s="35"/>
      <c r="B45" s="66"/>
      <c r="C45" s="38"/>
      <c r="D45" s="38"/>
      <c r="E45" s="38"/>
      <c r="F45" s="76"/>
      <c r="G45" s="68"/>
      <c r="H45" s="64"/>
      <c r="I45" s="215"/>
      <c r="J45" s="215"/>
    </row>
    <row r="46" spans="1:11">
      <c r="A46" s="35"/>
      <c r="B46" s="66"/>
      <c r="C46" s="63"/>
      <c r="D46" s="63"/>
      <c r="E46" s="63"/>
      <c r="F46" s="67"/>
      <c r="G46" s="68"/>
      <c r="H46" s="215"/>
      <c r="I46" s="215"/>
      <c r="J46" s="215"/>
    </row>
    <row r="47" spans="1:11">
      <c r="A47" s="64"/>
      <c r="B47" s="66"/>
      <c r="C47" s="38"/>
      <c r="D47" s="38"/>
      <c r="E47" s="38"/>
      <c r="F47" s="76"/>
      <c r="G47" s="64"/>
      <c r="H47" s="215"/>
      <c r="I47" s="215"/>
      <c r="J47" s="215"/>
    </row>
    <row r="48" spans="1:11">
      <c r="A48" s="35"/>
      <c r="B48" s="66"/>
      <c r="C48" s="63"/>
      <c r="D48" s="63"/>
      <c r="E48" s="63"/>
      <c r="F48" s="67"/>
      <c r="G48" s="68"/>
      <c r="H48" s="215"/>
      <c r="I48" s="215"/>
      <c r="J48" s="215"/>
    </row>
    <row r="49" spans="1:10">
      <c r="A49" s="35"/>
      <c r="B49" s="66"/>
      <c r="C49" s="38"/>
      <c r="D49" s="38"/>
      <c r="E49" s="38"/>
      <c r="F49" s="76"/>
      <c r="G49" s="35"/>
      <c r="H49" s="215"/>
      <c r="I49" s="64"/>
      <c r="J49" s="215"/>
    </row>
    <row r="50" spans="1:10">
      <c r="A50" s="35"/>
      <c r="B50" s="66"/>
      <c r="C50" s="89"/>
      <c r="D50" s="95"/>
      <c r="E50" s="95"/>
      <c r="F50" s="67"/>
      <c r="G50" s="35"/>
      <c r="H50" s="215"/>
      <c r="I50" s="215"/>
      <c r="J50" s="215"/>
    </row>
    <row r="51" spans="1:10">
      <c r="A51" s="88"/>
      <c r="B51" s="66"/>
      <c r="C51" s="92"/>
      <c r="D51" s="38"/>
      <c r="E51" s="38"/>
      <c r="F51" s="76"/>
      <c r="G51" s="64"/>
      <c r="H51" s="215"/>
      <c r="I51" s="215"/>
      <c r="J51" s="215"/>
    </row>
    <row r="52" spans="1:10">
      <c r="A52" s="35"/>
      <c r="B52" s="66"/>
      <c r="C52" s="63"/>
      <c r="D52" s="63"/>
      <c r="E52" s="63"/>
      <c r="F52" s="67"/>
      <c r="G52" s="35"/>
      <c r="H52" s="215"/>
      <c r="I52" s="215"/>
      <c r="J52" s="65"/>
    </row>
    <row r="53" spans="1:10">
      <c r="A53" s="35"/>
      <c r="B53" s="66"/>
      <c r="C53" s="38"/>
      <c r="D53" s="38"/>
      <c r="E53" s="38"/>
      <c r="F53" s="76"/>
      <c r="G53" s="35"/>
      <c r="H53" s="64"/>
      <c r="I53" s="215"/>
      <c r="J53" s="65"/>
    </row>
    <row r="54" spans="1:10">
      <c r="A54" s="35"/>
      <c r="B54" s="66"/>
      <c r="C54" s="89"/>
      <c r="D54" s="90"/>
      <c r="E54" s="89"/>
      <c r="F54" s="91"/>
      <c r="G54" s="35"/>
      <c r="H54" s="215"/>
      <c r="I54" s="215"/>
      <c r="J54" s="65"/>
    </row>
    <row r="55" spans="1:10">
      <c r="A55" s="96"/>
      <c r="B55" s="66"/>
      <c r="C55" s="285"/>
      <c r="D55" s="286"/>
      <c r="E55" s="38"/>
      <c r="F55" s="76"/>
      <c r="G55" s="64"/>
      <c r="H55" s="215"/>
      <c r="I55" s="97"/>
      <c r="J55" s="98"/>
    </row>
    <row r="56" spans="1:10">
      <c r="A56" s="35"/>
      <c r="B56" s="66"/>
      <c r="C56" s="63"/>
      <c r="D56" s="63"/>
      <c r="E56" s="63"/>
      <c r="F56" s="67"/>
      <c r="G56" s="35"/>
      <c r="H56" s="215"/>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7" zoomScale="50" zoomScaleNormal="50" workbookViewId="0">
      <selection activeCell="L11" sqref="L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04" t="s">
        <v>33</v>
      </c>
      <c r="I1" s="304"/>
      <c r="J1" s="304"/>
      <c r="K1" s="304"/>
      <c r="L1" s="30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05"/>
      <c r="I2" s="119" t="s">
        <v>34</v>
      </c>
      <c r="J2" s="119"/>
      <c r="K2" s="120"/>
      <c r="L2" s="121"/>
      <c r="M2" s="115"/>
      <c r="N2" s="116"/>
      <c r="O2" s="116"/>
      <c r="P2" s="122" t="str">
        <f>'[2]vnos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05"/>
      <c r="I3" s="124" t="s">
        <v>35</v>
      </c>
      <c r="J3" s="124"/>
      <c r="K3" s="125">
        <f>'[2]vnos podatkov'!$A$8</f>
        <v>0</v>
      </c>
      <c r="L3" s="120">
        <f>'[2]vnos podatkov'!$B$8</f>
        <v>0</v>
      </c>
      <c r="M3" s="115"/>
      <c r="N3" s="116"/>
      <c r="O3" s="116"/>
      <c r="P3" s="126">
        <f>'[2]vnos podatkov'!$A$8</f>
        <v>0</v>
      </c>
      <c r="Q3" s="126">
        <f>'[2]vnos podatkov'!$B$8</f>
        <v>0</v>
      </c>
      <c r="R3" s="126">
        <f>'[2]vnos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06" t="s">
        <v>36</v>
      </c>
      <c r="D4" s="306"/>
      <c r="I4" s="221" t="s">
        <v>37</v>
      </c>
      <c r="J4" s="128"/>
      <c r="K4" s="129">
        <f>'[2]vnos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06" t="s">
        <v>38</v>
      </c>
      <c r="D5" s="306"/>
      <c r="E5" s="307" t="s">
        <v>159</v>
      </c>
      <c r="F5" s="307">
        <f>'[2]vnos podatkov'!$C$10</f>
        <v>0</v>
      </c>
      <c r="G5" s="308">
        <f>'[2]vnos podatkov'!$C$10</f>
        <v>0</v>
      </c>
      <c r="H5" s="308">
        <f>'[2]vnos podatkov'!$C$10</f>
        <v>0</v>
      </c>
      <c r="I5" s="309" t="s">
        <v>39</v>
      </c>
      <c r="J5" s="30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172</v>
      </c>
      <c r="D6" s="131"/>
      <c r="E6" s="132"/>
      <c r="F6" s="133"/>
      <c r="G6" s="295"/>
      <c r="H6" s="295"/>
      <c r="I6" s="295"/>
      <c r="J6" s="295"/>
      <c r="K6" s="296" t="s">
        <v>40</v>
      </c>
      <c r="L6" s="296" t="s">
        <v>41</v>
      </c>
      <c r="M6" s="115"/>
      <c r="N6" s="134"/>
      <c r="O6" s="134"/>
      <c r="P6" s="301" t="s">
        <v>42</v>
      </c>
      <c r="Q6" s="302"/>
      <c r="R6" s="302"/>
      <c r="S6" s="302"/>
      <c r="T6" s="303"/>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295"/>
      <c r="H7" s="295"/>
      <c r="I7" s="295"/>
      <c r="J7" s="295"/>
      <c r="K7" s="296"/>
      <c r="L7" s="296"/>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UPPER(IF($A8="","",VLOOKUP($A8,'[2]m round robin žrebna lista'!$A$7:$R$128,2)))</f>
        <v/>
      </c>
      <c r="D8" s="207" t="s">
        <v>173</v>
      </c>
      <c r="E8" s="208" t="s">
        <v>174</v>
      </c>
      <c r="F8" s="149"/>
      <c r="G8" s="150"/>
      <c r="H8" s="151" t="s">
        <v>269</v>
      </c>
      <c r="I8" s="151" t="s">
        <v>276</v>
      </c>
      <c r="J8" s="151" t="s">
        <v>194</v>
      </c>
      <c r="K8" s="152">
        <v>2</v>
      </c>
      <c r="L8" s="152">
        <v>2</v>
      </c>
      <c r="M8" s="153">
        <f>IF($A8="","",VLOOKUP($A8,'[2]m round robin žrebna lista'!$A$7:$R$128,14))</f>
        <v>0</v>
      </c>
      <c r="N8" s="152">
        <f>IF(L8="","",IF(L8=1,8,IF(L8=2,6,IF(L8=3,4,2))))</f>
        <v>6</v>
      </c>
      <c r="O8" s="117"/>
      <c r="P8" s="154" t="str">
        <f>UPPER(IF($A8="","",VLOOKUP($A8,'[2]m round robin žrebna lista'!$A$7:$R$128,2)))</f>
        <v/>
      </c>
      <c r="Q8" s="154" t="str">
        <f>UPPER(IF($A8="","",VLOOKUP($A8,'[2]m round robin žrebna lista'!$A$7:$R$128,3)))</f>
        <v>BOH MOJMIR</v>
      </c>
      <c r="R8" s="154" t="str">
        <f>PROPER(IF($A8="","",VLOOKUP($A8,'[2]m round robin žrebna lista'!$A$7:$R$128,4)))</f>
        <v/>
      </c>
      <c r="S8" s="154" t="str">
        <f>UPPER(IF($A8="","",VLOOKUP($A8,'[2]m round robin žrebna lista'!$A$7:$R$128,5)))</f>
        <v/>
      </c>
      <c r="T8" s="155"/>
      <c r="U8" s="156"/>
      <c r="V8" s="156"/>
      <c r="W8" s="156"/>
      <c r="X8" s="123"/>
      <c r="Y8" s="154" t="str">
        <f>UPPER(IF($A8="","",VLOOKUP($A8,'[2]m round robin žrebna lista'!$A$7:$R$128,2)))</f>
        <v/>
      </c>
      <c r="Z8" s="154" t="str">
        <f>UPPER(IF($A8="","",VLOOKUP($A8,'[2]m round robin žrebna lista'!$A$7:$R$128,3)))</f>
        <v>BOH MOJMIR</v>
      </c>
      <c r="AA8" s="154" t="str">
        <f>PROPER(IF($A8="","",VLOOKUP($A8,'[2]m round robin žrebna lista'!$A$7:$R$128,4)))</f>
        <v/>
      </c>
      <c r="AB8" s="154" t="str">
        <f>UPPER(IF($A8="","",VLOOKUP($A8,'[2]m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UPPER(IF($A9="","",VLOOKUP($A9,'[2]m round robin žrebna lista'!$A$7:$R$128,2)))</f>
        <v/>
      </c>
      <c r="D9" s="207" t="s">
        <v>175</v>
      </c>
      <c r="E9" s="208" t="s">
        <v>61</v>
      </c>
      <c r="G9" s="151" t="s">
        <v>268</v>
      </c>
      <c r="H9" s="150"/>
      <c r="I9" s="151" t="s">
        <v>195</v>
      </c>
      <c r="J9" s="151" t="s">
        <v>233</v>
      </c>
      <c r="K9" s="193" t="s">
        <v>4</v>
      </c>
      <c r="L9" s="152">
        <v>1</v>
      </c>
      <c r="M9" s="153">
        <f>IF($A9="","",VLOOKUP($A9,'[2]m round robin žrebna lista'!$A$7:$R$128,14))</f>
        <v>0</v>
      </c>
      <c r="N9" s="152"/>
      <c r="O9" s="117"/>
      <c r="P9" s="154" t="str">
        <f>UPPER(IF($A9="","",VLOOKUP($A9,'[2]m round robin žrebna lista'!$A$7:$R$128,2)))</f>
        <v/>
      </c>
      <c r="Q9" s="154" t="str">
        <f>UPPER(IF($A9="","",VLOOKUP($A9,'[2]m round robin žrebna lista'!$A$7:$R$128,3)))</f>
        <v>SLAVINEC IGOR</v>
      </c>
      <c r="R9" s="154" t="str">
        <f>PROPER(IF($A9="","",VLOOKUP($A9,'[2]m round robin žrebna lista'!$A$7:$R$128,4)))</f>
        <v/>
      </c>
      <c r="S9" s="154" t="str">
        <f>UPPER(IF($A9="","",VLOOKUP($A9,'[2]m round robin žrebna lista'!$A$7:$R$128,5)))</f>
        <v/>
      </c>
      <c r="T9" s="156"/>
      <c r="U9" s="155"/>
      <c r="V9" s="156"/>
      <c r="W9" s="156"/>
      <c r="X9" s="123"/>
      <c r="Y9" s="154" t="str">
        <f>UPPER(IF($A9="","",VLOOKUP($A9,'[2]m round robin žrebna lista'!$A$7:$R$128,2)))</f>
        <v/>
      </c>
      <c r="Z9" s="154" t="str">
        <f>UPPER(IF($A9="","",VLOOKUP($A9,'[2]m round robin žrebna lista'!$A$7:$R$128,3)))</f>
        <v>SLAVINEC IGOR</v>
      </c>
      <c r="AA9" s="154" t="str">
        <f>PROPER(IF($A9="","",VLOOKUP($A9,'[2]m round robin žrebna lista'!$A$7:$R$128,4)))</f>
        <v/>
      </c>
      <c r="AB9" s="154" t="str">
        <f>UPPER(IF($A9="","",VLOOKUP($A9,'[2]m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UPPER(IF($A10="","",VLOOKUP($A10,'[2]m round robin žrebna lista'!$A$7:$R$128,2)))</f>
        <v/>
      </c>
      <c r="D10" s="207" t="s">
        <v>176</v>
      </c>
      <c r="E10" s="208" t="s">
        <v>177</v>
      </c>
      <c r="F10" s="149"/>
      <c r="G10" s="151" t="s">
        <v>276</v>
      </c>
      <c r="H10" s="151" t="s">
        <v>198</v>
      </c>
      <c r="I10" s="150"/>
      <c r="J10" s="268" t="s">
        <v>270</v>
      </c>
      <c r="K10" s="270" t="s">
        <v>280</v>
      </c>
      <c r="L10" s="152">
        <v>4</v>
      </c>
      <c r="M10" s="153">
        <f>IF($A10="","",VLOOKUP($A10,'[2]m round robin žrebna lista'!$A$7:$R$128,14))</f>
        <v>0</v>
      </c>
      <c r="N10" s="152">
        <f>IF(L10="","",IF(L10=1,8,IF(L10=2,6,IF(L10=3,4,2))))</f>
        <v>2</v>
      </c>
      <c r="O10" s="117"/>
      <c r="P10" s="154" t="str">
        <f>UPPER(IF($A10="","",VLOOKUP($A10,'[2]m round robin žrebna lista'!$A$7:$R$128,2)))</f>
        <v/>
      </c>
      <c r="Q10" s="154" t="str">
        <f>UPPER(IF($A10="","",VLOOKUP($A10,'[2]m round robin žrebna lista'!$A$7:$R$128,3)))</f>
        <v>STIBILJ CVETKO</v>
      </c>
      <c r="R10" s="154" t="str">
        <f>PROPER(IF($A10="","",VLOOKUP($A10,'[2]m round robin žrebna lista'!$A$7:$R$128,4)))</f>
        <v/>
      </c>
      <c r="S10" s="154" t="str">
        <f>UPPER(IF($A10="","",VLOOKUP($A10,'[2]m round robin žrebna lista'!$A$7:$R$128,5)))</f>
        <v/>
      </c>
      <c r="T10" s="156"/>
      <c r="U10" s="156"/>
      <c r="V10" s="155"/>
      <c r="W10" s="156"/>
      <c r="X10" s="123"/>
      <c r="Y10" s="154" t="str">
        <f>UPPER(IF($A10="","",VLOOKUP($A10,'[2]m round robin žrebna lista'!$A$7:$R$128,2)))</f>
        <v/>
      </c>
      <c r="Z10" s="154" t="str">
        <f>UPPER(IF($A10="","",VLOOKUP($A10,'[2]m round robin žrebna lista'!$A$7:$R$128,3)))</f>
        <v>STIBILJ CVETKO</v>
      </c>
      <c r="AA10" s="154" t="str">
        <f>PROPER(IF($A10="","",VLOOKUP($A10,'[2]m round robin žrebna lista'!$A$7:$R$128,4)))</f>
        <v/>
      </c>
      <c r="AB10" s="154" t="str">
        <f>UPPER(IF($A10="","",VLOOKUP($A10,'[2]m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UPPER(IF($A11="","",VLOOKUP($A11,'[2]m round robin žrebna lista'!$A$7:$R$128,2)))</f>
        <v/>
      </c>
      <c r="D11" s="207" t="s">
        <v>178</v>
      </c>
      <c r="E11" s="208" t="s">
        <v>179</v>
      </c>
      <c r="F11" s="149"/>
      <c r="G11" s="151" t="s">
        <v>196</v>
      </c>
      <c r="H11" s="151" t="s">
        <v>305</v>
      </c>
      <c r="I11" s="268" t="s">
        <v>271</v>
      </c>
      <c r="J11" s="150"/>
      <c r="K11" s="152">
        <v>1</v>
      </c>
      <c r="L11" s="152">
        <v>3</v>
      </c>
      <c r="M11" s="153">
        <f>IF($A11="","",VLOOKUP($A11,'[2]m round robin žrebna lista'!$A$7:$R$128,14))</f>
        <v>0</v>
      </c>
      <c r="N11" s="152"/>
      <c r="O11" s="117"/>
      <c r="P11" s="154" t="str">
        <f>UPPER(IF($A11="","",VLOOKUP($A11,'[2]m round robin žrebna lista'!$A$7:$R$128,2)))</f>
        <v/>
      </c>
      <c r="Q11" s="154" t="str">
        <f>UPPER(IF($A11="","",VLOOKUP($A11,'[2]m round robin žrebna lista'!$A$7:$R$128,3)))</f>
        <v/>
      </c>
      <c r="R11" s="154" t="str">
        <f>PROPER(IF($A11="","",VLOOKUP($A11,'[2]m round robin žrebna lista'!$A$7:$R$128,4)))</f>
        <v/>
      </c>
      <c r="S11" s="154" t="str">
        <f>UPPER(IF($A11="","",VLOOKUP($A11,'[2]m round robin žrebna lista'!$A$7:$R$128,5)))</f>
        <v/>
      </c>
      <c r="T11" s="156"/>
      <c r="U11" s="156"/>
      <c r="V11" s="156"/>
      <c r="W11" s="155"/>
      <c r="X11" s="123"/>
      <c r="Y11" s="154" t="str">
        <f>UPPER(IF($A11="","",VLOOKUP($A11,'[2]m round robin žrebna lista'!$A$7:$R$128,2)))</f>
        <v/>
      </c>
      <c r="Z11" s="154" t="str">
        <f>UPPER(IF($A11="","",VLOOKUP($A11,'[2]m round robin žrebna lista'!$A$7:$R$128,3)))</f>
        <v/>
      </c>
      <c r="AA11" s="154" t="str">
        <f>PROPER(IF($A11="","",VLOOKUP($A11,'[2]m round robin žrebna lista'!$A$7:$R$128,4)))</f>
        <v/>
      </c>
      <c r="AB11" s="154" t="str">
        <f>UPPER(IF($A11="","",VLOOKUP($A11,'[2]m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18"/>
      <c r="B12" s="218"/>
      <c r="C12" s="131" t="s">
        <v>44</v>
      </c>
      <c r="D12" s="131"/>
      <c r="E12" s="132"/>
      <c r="F12" s="133"/>
      <c r="G12" s="295"/>
      <c r="H12" s="295"/>
      <c r="I12" s="295"/>
      <c r="J12" s="295"/>
      <c r="K12" s="296" t="s">
        <v>40</v>
      </c>
      <c r="L12" s="296"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18"/>
      <c r="B13" s="218"/>
      <c r="C13" s="137" t="s">
        <v>26</v>
      </c>
      <c r="D13" s="138" t="s">
        <v>27</v>
      </c>
      <c r="E13" s="161" t="s">
        <v>28</v>
      </c>
      <c r="F13" s="138" t="s">
        <v>25</v>
      </c>
      <c r="G13" s="295"/>
      <c r="H13" s="295"/>
      <c r="I13" s="295"/>
      <c r="J13" s="295"/>
      <c r="K13" s="296"/>
      <c r="L13" s="296"/>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UPPER(IF($A14="","",VLOOKUP($A14,'[2]m round robin žrebna lista'!$A$7:$R$128,2)))</f>
        <v/>
      </c>
      <c r="D14" s="148" t="str">
        <f>UPPER(IF($A14="","",VLOOKUP($A14,'[2]m round robin žrebna lista'!$A$7:$R$128,3)))</f>
        <v/>
      </c>
      <c r="E14" s="148" t="str">
        <f>PROPER(IF($A14="","",VLOOKUP($A14,'[2]m round robin žrebna lista'!$A$7:$R$128,4)))</f>
        <v/>
      </c>
      <c r="F14" s="149" t="str">
        <f>UPPER(IF($A14="","",VLOOKUP($A14,'[2]m round robin žrebna lista'!$A$7:$R$128,5)))</f>
        <v/>
      </c>
      <c r="G14" s="150"/>
      <c r="H14" s="151"/>
      <c r="I14" s="151"/>
      <c r="J14" s="151"/>
      <c r="K14" s="152"/>
      <c r="L14" s="152"/>
      <c r="M14" s="153" t="str">
        <f>IF($A14="","",VLOOKUP($A14,'[2]m round robin žrebna lista'!$A$7:$R$128,14))</f>
        <v/>
      </c>
      <c r="N14" s="152" t="str">
        <f>IF(L14="","",IF(L14=1,8,IF(L14=2,6,IF(L14=3,4,2))))</f>
        <v/>
      </c>
      <c r="O14" s="117"/>
      <c r="P14" s="154" t="str">
        <f>UPPER(IF($A14="","",VLOOKUP($A14,'[2]m round robin žrebna lista'!$A$7:$R$128,2)))</f>
        <v/>
      </c>
      <c r="Q14" s="154" t="str">
        <f>UPPER(IF($A14="","",VLOOKUP($A14,'[2]m round robin žrebna lista'!$A$7:$R$128,3)))</f>
        <v/>
      </c>
      <c r="R14" s="154" t="str">
        <f>PROPER(IF($A14="","",VLOOKUP($A14,'[2]m round robin žrebna lista'!$A$7:$R$128,4)))</f>
        <v/>
      </c>
      <c r="S14" s="154" t="str">
        <f>UPPER(IF($A14="","",VLOOKUP($A14,'[2]m round robin žrebna lista'!$A$7:$R$128,5)))</f>
        <v/>
      </c>
      <c r="T14" s="155"/>
      <c r="U14" s="156"/>
      <c r="V14" s="156"/>
      <c r="W14" s="156"/>
      <c r="X14" s="117"/>
      <c r="Y14" s="154" t="str">
        <f>UPPER(IF($A14="","",VLOOKUP($A14,'[2]m round robin žrebna lista'!$A$7:$R$128,2)))</f>
        <v/>
      </c>
      <c r="Z14" s="154" t="str">
        <f>UPPER(IF($A14="","",VLOOKUP($A14,'[2]m round robin žrebna lista'!$A$7:$R$128,3)))</f>
        <v/>
      </c>
      <c r="AA14" s="154" t="str">
        <f>PROPER(IF($A14="","",VLOOKUP($A14,'[2]m round robin žrebna lista'!$A$7:$R$128,4)))</f>
        <v/>
      </c>
      <c r="AB14" s="154" t="str">
        <f>UPPER(IF($A14="","",VLOOKUP($A14,'[2]m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UPPER(IF($A15="","",VLOOKUP($A15,'[2]m round robin žrebna lista'!$A$7:$R$128,2)))</f>
        <v/>
      </c>
      <c r="D15" s="148" t="str">
        <f>UPPER(IF($A15="","",VLOOKUP($A15,'[2]m round robin žrebna lista'!$A$7:$R$128,3)))</f>
        <v/>
      </c>
      <c r="E15" s="148" t="str">
        <f>PROPER(IF($A15="","",VLOOKUP($A15,'[2]m round robin žrebna lista'!$A$7:$R$128,4)))</f>
        <v/>
      </c>
      <c r="F15" s="149" t="str">
        <f>UPPER(IF($A15="","",VLOOKUP($A15,'[2]m round robin žrebna lista'!$A$7:$R$128,5)))</f>
        <v/>
      </c>
      <c r="G15" s="151"/>
      <c r="H15" s="150"/>
      <c r="I15" s="151"/>
      <c r="J15" s="151"/>
      <c r="K15" s="152"/>
      <c r="L15" s="152"/>
      <c r="M15" s="153" t="str">
        <f>IF($A15="","",VLOOKUP($A15,'[2]m round robin žrebna lista'!$A$7:$R$128,14))</f>
        <v/>
      </c>
      <c r="N15" s="152" t="str">
        <f>IF(L15="","",IF(L15=1,8,IF(L15=2,6,IF(L15=3,4,2))))</f>
        <v/>
      </c>
      <c r="O15" s="117"/>
      <c r="P15" s="154" t="str">
        <f>UPPER(IF($A15="","",VLOOKUP($A15,'[2]m round robin žrebna lista'!$A$7:$R$128,2)))</f>
        <v/>
      </c>
      <c r="Q15" s="154" t="str">
        <f>UPPER(IF($A15="","",VLOOKUP($A15,'[2]m round robin žrebna lista'!$A$7:$R$128,3)))</f>
        <v/>
      </c>
      <c r="R15" s="154" t="str">
        <f>PROPER(IF($A15="","",VLOOKUP($A15,'[2]m round robin žrebna lista'!$A$7:$R$128,4)))</f>
        <v/>
      </c>
      <c r="S15" s="154" t="str">
        <f>UPPER(IF($A15="","",VLOOKUP($A15,'[2]m round robin žrebna lista'!$A$7:$R$128,5)))</f>
        <v/>
      </c>
      <c r="T15" s="156"/>
      <c r="U15" s="155"/>
      <c r="V15" s="156"/>
      <c r="W15" s="156"/>
      <c r="X15" s="117"/>
      <c r="Y15" s="154" t="str">
        <f>UPPER(IF($A15="","",VLOOKUP($A15,'[2]m round robin žrebna lista'!$A$7:$R$128,2)))</f>
        <v/>
      </c>
      <c r="Z15" s="154" t="str">
        <f>UPPER(IF($A15="","",VLOOKUP($A15,'[2]m round robin žrebna lista'!$A$7:$R$128,3)))</f>
        <v/>
      </c>
      <c r="AA15" s="154" t="str">
        <f>PROPER(IF($A15="","",VLOOKUP($A15,'[2]m round robin žrebna lista'!$A$7:$R$128,4)))</f>
        <v/>
      </c>
      <c r="AB15" s="154" t="str">
        <f>UPPER(IF($A15="","",VLOOKUP($A15,'[2]m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UPPER(IF($A16="","",VLOOKUP($A16,'[2]m round robin žrebna lista'!$A$7:$R$128,2)))</f>
        <v/>
      </c>
      <c r="D16" s="148" t="str">
        <f>UPPER(IF($A16="","",VLOOKUP($A16,'[2]m round robin žrebna lista'!$A$7:$R$128,3)))</f>
        <v/>
      </c>
      <c r="E16" s="148" t="str">
        <f>PROPER(IF($A16="","",VLOOKUP($A16,'[2]m round robin žrebna lista'!$A$7:$R$128,4)))</f>
        <v/>
      </c>
      <c r="F16" s="149" t="str">
        <f>UPPER(IF($A16="","",VLOOKUP($A16,'[2]m round robin žrebna lista'!$A$7:$R$128,5)))</f>
        <v/>
      </c>
      <c r="G16" s="151"/>
      <c r="H16" s="151"/>
      <c r="I16" s="150"/>
      <c r="J16" s="151"/>
      <c r="K16" s="152"/>
      <c r="L16" s="152"/>
      <c r="M16" s="153" t="str">
        <f>IF($A16="","",VLOOKUP($A16,'[2]m round robin žrebna lista'!$A$7:$R$128,14))</f>
        <v/>
      </c>
      <c r="N16" s="152" t="str">
        <f>IF(L16="","",IF(L16=1,8,IF(L16=2,6,IF(L16=3,4,2))))</f>
        <v/>
      </c>
      <c r="O16" s="117"/>
      <c r="P16" s="154" t="str">
        <f>UPPER(IF($A16="","",VLOOKUP($A16,'[2]m round robin žrebna lista'!$A$7:$R$128,2)))</f>
        <v/>
      </c>
      <c r="Q16" s="154" t="str">
        <f>UPPER(IF($A16="","",VLOOKUP($A16,'[2]m round robin žrebna lista'!$A$7:$R$128,3)))</f>
        <v/>
      </c>
      <c r="R16" s="154" t="str">
        <f>PROPER(IF($A16="","",VLOOKUP($A16,'[2]m round robin žrebna lista'!$A$7:$R$128,4)))</f>
        <v/>
      </c>
      <c r="S16" s="154" t="str">
        <f>UPPER(IF($A16="","",VLOOKUP($A16,'[2]m round robin žrebna lista'!$A$7:$R$128,5)))</f>
        <v/>
      </c>
      <c r="T16" s="156"/>
      <c r="U16" s="156"/>
      <c r="V16" s="155"/>
      <c r="W16" s="156"/>
      <c r="X16" s="117"/>
      <c r="Y16" s="154" t="str">
        <f>UPPER(IF($A16="","",VLOOKUP($A16,'[2]m round robin žrebna lista'!$A$7:$R$128,2)))</f>
        <v/>
      </c>
      <c r="Z16" s="154" t="str">
        <f>UPPER(IF($A16="","",VLOOKUP($A16,'[2]m round robin žrebna lista'!$A$7:$R$128,3)))</f>
        <v/>
      </c>
      <c r="AA16" s="154" t="str">
        <f>PROPER(IF($A16="","",VLOOKUP($A16,'[2]m round robin žrebna lista'!$A$7:$R$128,4)))</f>
        <v/>
      </c>
      <c r="AB16" s="154" t="str">
        <f>UPPER(IF($A16="","",VLOOKUP($A16,'[2]m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UPPER(IF($A17="","",VLOOKUP($A17,'[2]m round robin žrebna lista'!$A$7:$R$128,2)))</f>
        <v/>
      </c>
      <c r="D17" s="148" t="str">
        <f>UPPER(IF($A17="","",VLOOKUP($A17,'[2]m round robin žrebna lista'!$A$7:$R$128,3)))</f>
        <v/>
      </c>
      <c r="E17" s="148" t="str">
        <f>PROPER(IF($A17="","",VLOOKUP($A17,'[2]m round robin žrebna lista'!$A$7:$R$128,4)))</f>
        <v/>
      </c>
      <c r="F17" s="149" t="str">
        <f>UPPER(IF($A17="","",VLOOKUP($A17,'[2]m round robin žrebna lista'!$A$7:$R$128,5)))</f>
        <v/>
      </c>
      <c r="G17" s="151"/>
      <c r="H17" s="151"/>
      <c r="I17" s="151"/>
      <c r="J17" s="150"/>
      <c r="K17" s="152"/>
      <c r="L17" s="152"/>
      <c r="M17" s="153" t="str">
        <f>IF($A17="","",VLOOKUP($A17,'[2]m round robin žrebna lista'!$A$7:$R$128,14))</f>
        <v/>
      </c>
      <c r="N17" s="152" t="str">
        <f>IF(L17="","",IF(L17=1,8,IF(L17=2,6,IF(L17=3,4,2))))</f>
        <v/>
      </c>
      <c r="O17" s="117"/>
      <c r="P17" s="154" t="str">
        <f>UPPER(IF($A17="","",VLOOKUP($A17,'[2]m round robin žrebna lista'!$A$7:$R$128,2)))</f>
        <v/>
      </c>
      <c r="Q17" s="154" t="str">
        <f>UPPER(IF($A17="","",VLOOKUP($A17,'[2]m round robin žrebna lista'!$A$7:$R$128,3)))</f>
        <v/>
      </c>
      <c r="R17" s="154" t="str">
        <f>PROPER(IF($A17="","",VLOOKUP($A17,'[2]m round robin žrebna lista'!$A$7:$R$128,4)))</f>
        <v/>
      </c>
      <c r="S17" s="154" t="str">
        <f>UPPER(IF($A17="","",VLOOKUP($A17,'[2]m round robin žrebna lista'!$A$7:$R$128,5)))</f>
        <v/>
      </c>
      <c r="T17" s="156"/>
      <c r="U17" s="156"/>
      <c r="V17" s="156"/>
      <c r="W17" s="155"/>
      <c r="X17" s="117"/>
      <c r="Y17" s="154" t="str">
        <f>UPPER(IF($A17="","",VLOOKUP($A17,'[2]m round robin žrebna lista'!$A$7:$R$128,2)))</f>
        <v/>
      </c>
      <c r="Z17" s="154" t="str">
        <f>UPPER(IF($A17="","",VLOOKUP($A17,'[2]m round robin žrebna lista'!$A$7:$R$128,3)))</f>
        <v/>
      </c>
      <c r="AA17" s="154" t="str">
        <f>PROPER(IF($A17="","",VLOOKUP($A17,'[2]m round robin žrebna lista'!$A$7:$R$128,4)))</f>
        <v/>
      </c>
      <c r="AB17" s="154" t="str">
        <f>UPPER(IF($A17="","",VLOOKUP($A17,'[2]m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294"/>
      <c r="B18" s="294"/>
      <c r="C18" s="131" t="s">
        <v>45</v>
      </c>
      <c r="D18" s="131"/>
      <c r="E18" s="132"/>
      <c r="F18" s="133"/>
      <c r="G18" s="295"/>
      <c r="H18" s="295"/>
      <c r="I18" s="295"/>
      <c r="J18" s="295"/>
      <c r="K18" s="296" t="s">
        <v>40</v>
      </c>
      <c r="L18" s="296"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294"/>
      <c r="B19" s="294"/>
      <c r="C19" s="137" t="s">
        <v>26</v>
      </c>
      <c r="D19" s="138" t="s">
        <v>27</v>
      </c>
      <c r="E19" s="161" t="s">
        <v>28</v>
      </c>
      <c r="F19" s="138" t="s">
        <v>25</v>
      </c>
      <c r="G19" s="295"/>
      <c r="H19" s="295"/>
      <c r="I19" s="295"/>
      <c r="J19" s="295"/>
      <c r="K19" s="296"/>
      <c r="L19" s="296"/>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UPPER(IF($A20="","",VLOOKUP($A20,'[2]m round robin žrebna lista'!$A$7:$R$128,2)))</f>
        <v/>
      </c>
      <c r="D20" s="148" t="str">
        <f>UPPER(IF($A20="","",VLOOKUP($A20,'[2]m round robin žrebna lista'!$A$7:$R$128,3)))</f>
        <v/>
      </c>
      <c r="E20" s="148" t="str">
        <f>PROPER(IF($A20="","",VLOOKUP($A20,'[2]m round robin žrebna lista'!$A$7:$R$128,4)))</f>
        <v/>
      </c>
      <c r="F20" s="149" t="str">
        <f>UPPER(IF($A20="","",VLOOKUP($A20,'[2]m round robin žrebna lista'!$A$7:$R$128,5)))</f>
        <v/>
      </c>
      <c r="G20" s="150"/>
      <c r="H20" s="151"/>
      <c r="I20" s="151"/>
      <c r="J20" s="151"/>
      <c r="K20" s="152"/>
      <c r="L20" s="152"/>
      <c r="M20" s="153" t="str">
        <f>IF($A20="","",VLOOKUP($A20,'[2]m round robin žrebna lista'!$A$7:$R$128,14))</f>
        <v/>
      </c>
      <c r="N20" s="152" t="str">
        <f>IF(L20="","",IF(L20=1,8,IF(L20=2,6,IF(L20=3,4,2))))</f>
        <v/>
      </c>
      <c r="O20" s="117"/>
      <c r="P20" s="154" t="str">
        <f>UPPER(IF($A20="","",VLOOKUP($A20,'[2]m round robin žrebna lista'!$A$7:$R$128,2)))</f>
        <v/>
      </c>
      <c r="Q20" s="154" t="str">
        <f>UPPER(IF($A20="","",VLOOKUP($A20,'[2]m round robin žrebna lista'!$A$7:$R$128,3)))</f>
        <v/>
      </c>
      <c r="R20" s="154" t="str">
        <f>PROPER(IF($A20="","",VLOOKUP($A20,'[2]m round robin žrebna lista'!$A$7:$R$128,4)))</f>
        <v/>
      </c>
      <c r="S20" s="154" t="str">
        <f>UPPER(IF($A20="","",VLOOKUP($A20,'[2]m round robin žrebna lista'!$A$7:$R$128,5)))</f>
        <v/>
      </c>
      <c r="T20" s="155"/>
      <c r="U20" s="156"/>
      <c r="V20" s="156"/>
      <c r="W20" s="156"/>
      <c r="X20" s="117"/>
      <c r="Y20" s="154" t="str">
        <f>UPPER(IF($A20="","",VLOOKUP($A20,'[2]m round robin žrebna lista'!$A$7:$R$128,2)))</f>
        <v/>
      </c>
      <c r="Z20" s="154" t="str">
        <f>UPPER(IF($A20="","",VLOOKUP($A20,'[2]m round robin žrebna lista'!$A$7:$R$128,3)))</f>
        <v/>
      </c>
      <c r="AA20" s="154" t="str">
        <f>PROPER(IF($A20="","",VLOOKUP($A20,'[2]m round robin žrebna lista'!$A$7:$R$128,4)))</f>
        <v/>
      </c>
      <c r="AB20" s="154" t="str">
        <f>UPPER(IF($A20="","",VLOOKUP($A20,'[2]m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UPPER(IF($A21="","",VLOOKUP($A21,'[2]m round robin žrebna lista'!$A$7:$R$128,2)))</f>
        <v/>
      </c>
      <c r="D21" s="148" t="str">
        <f>UPPER(IF($A21="","",VLOOKUP($A21,'[2]m round robin žrebna lista'!$A$7:$R$128,3)))</f>
        <v/>
      </c>
      <c r="E21" s="148" t="str">
        <f>PROPER(IF($A21="","",VLOOKUP($A21,'[2]m round robin žrebna lista'!$A$7:$R$128,4)))</f>
        <v/>
      </c>
      <c r="F21" s="149" t="str">
        <f>UPPER(IF($A21="","",VLOOKUP($A21,'[2]m round robin žrebna lista'!$A$7:$R$128,5)))</f>
        <v/>
      </c>
      <c r="G21" s="151"/>
      <c r="H21" s="150"/>
      <c r="I21" s="151"/>
      <c r="J21" s="151"/>
      <c r="K21" s="152"/>
      <c r="L21" s="152"/>
      <c r="M21" s="153" t="str">
        <f>IF($A21="","",VLOOKUP($A21,'[2]m round robin žrebna lista'!$A$7:$R$128,14))</f>
        <v/>
      </c>
      <c r="N21" s="152" t="str">
        <f>IF(L21="","",IF(L21=1,8,IF(L21=2,6,IF(L21=3,4,2))))</f>
        <v/>
      </c>
      <c r="O21" s="117"/>
      <c r="P21" s="154" t="str">
        <f>UPPER(IF($A21="","",VLOOKUP($A21,'[2]m round robin žrebna lista'!$A$7:$R$128,2)))</f>
        <v/>
      </c>
      <c r="Q21" s="154" t="str">
        <f>UPPER(IF($A21="","",VLOOKUP($A21,'[2]m round robin žrebna lista'!$A$7:$R$128,3)))</f>
        <v/>
      </c>
      <c r="R21" s="154" t="str">
        <f>PROPER(IF($A21="","",VLOOKUP($A21,'[2]m round robin žrebna lista'!$A$7:$R$128,4)))</f>
        <v/>
      </c>
      <c r="S21" s="154" t="str">
        <f>UPPER(IF($A21="","",VLOOKUP($A21,'[2]m round robin žrebna lista'!$A$7:$R$128,5)))</f>
        <v/>
      </c>
      <c r="T21" s="156"/>
      <c r="U21" s="155"/>
      <c r="V21" s="156"/>
      <c r="W21" s="156"/>
      <c r="X21" s="117"/>
      <c r="Y21" s="154" t="str">
        <f>UPPER(IF($A21="","",VLOOKUP($A21,'[2]m round robin žrebna lista'!$A$7:$R$128,2)))</f>
        <v/>
      </c>
      <c r="Z21" s="154" t="str">
        <f>UPPER(IF($A21="","",VLOOKUP($A21,'[2]m round robin žrebna lista'!$A$7:$R$128,3)))</f>
        <v/>
      </c>
      <c r="AA21" s="154" t="str">
        <f>PROPER(IF($A21="","",VLOOKUP($A21,'[2]m round robin žrebna lista'!$A$7:$R$128,4)))</f>
        <v/>
      </c>
      <c r="AB21" s="154" t="str">
        <f>UPPER(IF($A21="","",VLOOKUP($A21,'[2]m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UPPER(IF($A22="","",VLOOKUP($A22,'[2]m round robin žrebna lista'!$A$7:$R$128,2)))</f>
        <v/>
      </c>
      <c r="D22" s="148" t="str">
        <f>UPPER(IF($A22="","",VLOOKUP($A22,'[2]m round robin žrebna lista'!$A$7:$R$128,3)))</f>
        <v/>
      </c>
      <c r="E22" s="148" t="str">
        <f>PROPER(IF($A22="","",VLOOKUP($A22,'[2]m round robin žrebna lista'!$A$7:$R$128,4)))</f>
        <v/>
      </c>
      <c r="F22" s="149" t="str">
        <f>UPPER(IF($A22="","",VLOOKUP($A22,'[2]m round robin žrebna lista'!$A$7:$R$128,5)))</f>
        <v/>
      </c>
      <c r="G22" s="151"/>
      <c r="H22" s="151"/>
      <c r="I22" s="150"/>
      <c r="J22" s="151"/>
      <c r="K22" s="152"/>
      <c r="L22" s="152"/>
      <c r="M22" s="153" t="str">
        <f>IF($A22="","",VLOOKUP($A22,'[2]m round robin žrebna lista'!$A$7:$R$128,14))</f>
        <v/>
      </c>
      <c r="N22" s="152" t="str">
        <f>IF(L22="","",IF(L22=1,8,IF(L22=2,6,IF(L22=3,4,2))))</f>
        <v/>
      </c>
      <c r="O22" s="117"/>
      <c r="P22" s="154" t="str">
        <f>UPPER(IF($A22="","",VLOOKUP($A22,'[2]m round robin žrebna lista'!$A$7:$R$128,2)))</f>
        <v/>
      </c>
      <c r="Q22" s="154" t="str">
        <f>UPPER(IF($A22="","",VLOOKUP($A22,'[2]m round robin žrebna lista'!$A$7:$R$128,3)))</f>
        <v/>
      </c>
      <c r="R22" s="154" t="str">
        <f>PROPER(IF($A22="","",VLOOKUP($A22,'[2]m round robin žrebna lista'!$A$7:$R$128,4)))</f>
        <v/>
      </c>
      <c r="S22" s="154" t="str">
        <f>UPPER(IF($A22="","",VLOOKUP($A22,'[2]m round robin žrebna lista'!$A$7:$R$128,5)))</f>
        <v/>
      </c>
      <c r="T22" s="156"/>
      <c r="U22" s="156"/>
      <c r="V22" s="155"/>
      <c r="W22" s="156"/>
      <c r="X22" s="117"/>
      <c r="Y22" s="154" t="str">
        <f>UPPER(IF($A22="","",VLOOKUP($A22,'[2]m round robin žrebna lista'!$A$7:$R$128,2)))</f>
        <v/>
      </c>
      <c r="Z22" s="154" t="str">
        <f>UPPER(IF($A22="","",VLOOKUP($A22,'[2]m round robin žrebna lista'!$A$7:$R$128,3)))</f>
        <v/>
      </c>
      <c r="AA22" s="154" t="str">
        <f>PROPER(IF($A22="","",VLOOKUP($A22,'[2]m round robin žrebna lista'!$A$7:$R$128,4)))</f>
        <v/>
      </c>
      <c r="AB22" s="154" t="str">
        <f>UPPER(IF($A22="","",VLOOKUP($A22,'[2]m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UPPER(IF($A23="","",VLOOKUP($A23,'[2]m round robin žrebna lista'!$A$7:$R$128,2)))</f>
        <v/>
      </c>
      <c r="D23" s="148" t="str">
        <f>UPPER(IF($A23="","",VLOOKUP($A23,'[2]m round robin žrebna lista'!$A$7:$R$128,3)))</f>
        <v/>
      </c>
      <c r="E23" s="148" t="str">
        <f>PROPER(IF($A23="","",VLOOKUP($A23,'[2]m round robin žrebna lista'!$A$7:$R$128,4)))</f>
        <v/>
      </c>
      <c r="F23" s="149" t="str">
        <f>UPPER(IF($A23="","",VLOOKUP($A23,'[2]m round robin žrebna lista'!$A$7:$R$128,5)))</f>
        <v/>
      </c>
      <c r="G23" s="151"/>
      <c r="H23" s="151"/>
      <c r="I23" s="151"/>
      <c r="J23" s="150"/>
      <c r="K23" s="152"/>
      <c r="L23" s="152"/>
      <c r="M23" s="153" t="str">
        <f>IF($A23="","",VLOOKUP($A23,'[2]m round robin žrebna lista'!$A$7:$R$128,14))</f>
        <v/>
      </c>
      <c r="N23" s="152" t="str">
        <f>IF(L23="","",IF(L23=1,8,IF(L23=2,6,IF(L23=3,4,2))))</f>
        <v/>
      </c>
      <c r="O23" s="117"/>
      <c r="P23" s="154" t="str">
        <f>UPPER(IF($A23="","",VLOOKUP($A23,'[2]m round robin žrebna lista'!$A$7:$R$128,2)))</f>
        <v/>
      </c>
      <c r="Q23" s="154" t="str">
        <f>UPPER(IF($A23="","",VLOOKUP($A23,'[2]m round robin žrebna lista'!$A$7:$R$128,3)))</f>
        <v/>
      </c>
      <c r="R23" s="154" t="str">
        <f>PROPER(IF($A23="","",VLOOKUP($A23,'[2]m round robin žrebna lista'!$A$7:$R$128,4)))</f>
        <v/>
      </c>
      <c r="S23" s="154" t="str">
        <f>UPPER(IF($A23="","",VLOOKUP($A23,'[2]m round robin žrebna lista'!$A$7:$R$128,5)))</f>
        <v/>
      </c>
      <c r="T23" s="156"/>
      <c r="U23" s="156"/>
      <c r="V23" s="156"/>
      <c r="W23" s="155"/>
      <c r="X23" s="117"/>
      <c r="Y23" s="154" t="str">
        <f>UPPER(IF($A23="","",VLOOKUP($A23,'[2]m round robin žrebna lista'!$A$7:$R$128,2)))</f>
        <v/>
      </c>
      <c r="Z23" s="154" t="str">
        <f>UPPER(IF($A23="","",VLOOKUP($A23,'[2]m round robin žrebna lista'!$A$7:$R$128,3)))</f>
        <v/>
      </c>
      <c r="AA23" s="154" t="str">
        <f>PROPER(IF($A23="","",VLOOKUP($A23,'[2]m round robin žrebna lista'!$A$7:$R$128,4)))</f>
        <v/>
      </c>
      <c r="AB23" s="154" t="str">
        <f>UPPER(IF($A23="","",VLOOKUP($A23,'[2]m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297"/>
      <c r="B24" s="297"/>
      <c r="C24" s="298"/>
      <c r="D24" s="298"/>
      <c r="E24" s="219"/>
      <c r="F24" s="164" t="s">
        <v>31</v>
      </c>
      <c r="G24" s="165" t="str">
        <f>'[2]vnos podatkov'!$B$10</f>
        <v>LUKA ZALAZNIK</v>
      </c>
      <c r="H24" s="165"/>
      <c r="I24" s="165"/>
      <c r="J24" s="166" t="s">
        <v>46</v>
      </c>
      <c r="K24" s="299"/>
      <c r="L24" s="299"/>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297"/>
      <c r="B25" s="297"/>
      <c r="C25" s="167" t="s">
        <v>47</v>
      </c>
      <c r="D25" s="168"/>
      <c r="E25" s="168"/>
      <c r="F25" s="169" t="s">
        <v>32</v>
      </c>
      <c r="G25" s="300" t="str">
        <f>'[2]vnos podatkov'!$E$10</f>
        <v>ANJA REGENT</v>
      </c>
      <c r="H25" s="300" t="str">
        <f>'[2]vnos podatkov'!$E$10</f>
        <v>ANJA REGENT</v>
      </c>
      <c r="I25" s="300" t="str">
        <f>'[2]vnos podatkov'!$E$10</f>
        <v>ANJA REGENT</v>
      </c>
      <c r="J25" s="166" t="s">
        <v>46</v>
      </c>
      <c r="K25" s="292"/>
      <c r="L25" s="292"/>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297"/>
      <c r="B26" s="297"/>
      <c r="C26" s="171" t="s">
        <v>48</v>
      </c>
      <c r="D26" s="168"/>
      <c r="E26" s="168"/>
      <c r="F26" s="164" t="s">
        <v>30</v>
      </c>
      <c r="G26" s="300"/>
      <c r="H26" s="300"/>
      <c r="I26" s="300"/>
      <c r="J26" s="166" t="s">
        <v>46</v>
      </c>
      <c r="K26" s="292"/>
      <c r="L26" s="292"/>
      <c r="M26" s="115"/>
    </row>
    <row r="27" spans="1:256" s="175" customFormat="1">
      <c r="A27" s="293"/>
      <c r="B27" s="293"/>
      <c r="C27" s="293"/>
      <c r="D27" s="293"/>
      <c r="E27" s="293"/>
      <c r="F27" s="293"/>
      <c r="G27" s="293"/>
      <c r="H27" s="293"/>
      <c r="I27" s="293"/>
      <c r="J27" s="293"/>
      <c r="K27" s="293"/>
      <c r="L27" s="293"/>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20"/>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H1:L1"/>
    <mergeCell ref="H2:H3"/>
    <mergeCell ref="C4:D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5:H5 K3:K4 G24 G25:I25">
    <cfRule type="cellIs" dxfId="83" priority="1" stopIfTrue="1" operator="equal">
      <formula>0</formula>
    </cfRule>
  </conditionalFormatting>
  <conditionalFormatting sqref="A8:A11 A14:A17 A20:A23">
    <cfRule type="cellIs" dxfId="82" priority="2" stopIfTrue="1" operator="greaterThan">
      <formula>0</formula>
    </cfRule>
  </conditionalFormatting>
  <conditionalFormatting sqref="U8 U20">
    <cfRule type="expression" dxfId="81" priority="3" stopIfTrue="1">
      <formula>T9&lt;&gt;U8</formula>
    </cfRule>
  </conditionalFormatting>
  <conditionalFormatting sqref="T9">
    <cfRule type="expression" dxfId="80" priority="4" stopIfTrue="1">
      <formula>$T$9&lt;&gt;$U$8</formula>
    </cfRule>
  </conditionalFormatting>
  <conditionalFormatting sqref="T10 V8">
    <cfRule type="expression" dxfId="79" priority="5" stopIfTrue="1">
      <formula>$V$8&lt;&gt;$T$10</formula>
    </cfRule>
  </conditionalFormatting>
  <conditionalFormatting sqref="W8 T11">
    <cfRule type="expression" dxfId="78" priority="6" stopIfTrue="1">
      <formula>$W$8&lt;&gt;$T$11</formula>
    </cfRule>
  </conditionalFormatting>
  <conditionalFormatting sqref="U10 V9">
    <cfRule type="expression" dxfId="77" priority="7" stopIfTrue="1">
      <formula>$V$9&lt;&gt;$U$10</formula>
    </cfRule>
  </conditionalFormatting>
  <conditionalFormatting sqref="U11 W9">
    <cfRule type="expression" dxfId="76" priority="8" stopIfTrue="1">
      <formula>$W$9&lt;&gt;$U$11</formula>
    </cfRule>
  </conditionalFormatting>
  <conditionalFormatting sqref="W10 V11">
    <cfRule type="expression" dxfId="75" priority="9" stopIfTrue="1">
      <formula>$W$10&lt;&gt;$V$11</formula>
    </cfRule>
  </conditionalFormatting>
  <conditionalFormatting sqref="U14 T15">
    <cfRule type="expression" dxfId="74" priority="10" stopIfTrue="1">
      <formula>$T$15&lt;&gt;$U$14</formula>
    </cfRule>
  </conditionalFormatting>
  <conditionalFormatting sqref="V14 T16">
    <cfRule type="expression" dxfId="73" priority="11" stopIfTrue="1">
      <formula>$V$14&lt;&gt;$T$16</formula>
    </cfRule>
  </conditionalFormatting>
  <conditionalFormatting sqref="W14 T17">
    <cfRule type="expression" dxfId="72" priority="12" stopIfTrue="1">
      <formula>$W$14&lt;&gt;$T$17</formula>
    </cfRule>
  </conditionalFormatting>
  <conditionalFormatting sqref="V15 U16">
    <cfRule type="expression" dxfId="71" priority="13" stopIfTrue="1">
      <formula>$V$15&lt;&gt;$U$16</formula>
    </cfRule>
  </conditionalFormatting>
  <conditionalFormatting sqref="W15 U17">
    <cfRule type="expression" dxfId="70" priority="14" stopIfTrue="1">
      <formula>$W$15&lt;&gt;$U$17</formula>
    </cfRule>
  </conditionalFormatting>
  <conditionalFormatting sqref="W16 V17">
    <cfRule type="expression" dxfId="69" priority="15" stopIfTrue="1">
      <formula>$W$16&lt;&gt;$V$17</formula>
    </cfRule>
  </conditionalFormatting>
  <conditionalFormatting sqref="V20 T22">
    <cfRule type="expression" dxfId="68" priority="16" stopIfTrue="1">
      <formula>$V$20&lt;&gt;$T$22</formula>
    </cfRule>
  </conditionalFormatting>
  <conditionalFormatting sqref="W20 T23">
    <cfRule type="expression" dxfId="67" priority="17" stopIfTrue="1">
      <formula>$W$20&lt;&gt;$T$23</formula>
    </cfRule>
  </conditionalFormatting>
  <conditionalFormatting sqref="T21">
    <cfRule type="expression" dxfId="66" priority="18" stopIfTrue="1">
      <formula>U20&lt;&gt;T21</formula>
    </cfRule>
  </conditionalFormatting>
  <conditionalFormatting sqref="V21 U22">
    <cfRule type="expression" dxfId="65" priority="19" stopIfTrue="1">
      <formula>$V$21&lt;&gt;$U$22</formula>
    </cfRule>
  </conditionalFormatting>
  <conditionalFormatting sqref="W21 U23">
    <cfRule type="expression" dxfId="64" priority="20" stopIfTrue="1">
      <formula>$W$21&lt;&gt;$U$23</formula>
    </cfRule>
  </conditionalFormatting>
  <conditionalFormatting sqref="W22 V23">
    <cfRule type="expression" dxfId="63"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AI9" sqref="AI9"/>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04" t="s">
        <v>33</v>
      </c>
      <c r="I1" s="304"/>
      <c r="J1" s="304"/>
      <c r="K1" s="304"/>
      <c r="L1" s="30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05"/>
      <c r="I2" s="119" t="s">
        <v>34</v>
      </c>
      <c r="J2" s="119"/>
      <c r="K2" s="120"/>
      <c r="L2" s="121"/>
      <c r="M2" s="115"/>
      <c r="N2" s="116"/>
      <c r="O2" s="116"/>
      <c r="P2" s="122" t="str">
        <f>'[2]vnos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05"/>
      <c r="I3" s="124" t="s">
        <v>35</v>
      </c>
      <c r="J3" s="124"/>
      <c r="K3" s="125">
        <f>'[2]vnos podatkov'!$A$8</f>
        <v>0</v>
      </c>
      <c r="L3" s="120">
        <f>'[2]vnos podatkov'!$B$8</f>
        <v>0</v>
      </c>
      <c r="M3" s="115"/>
      <c r="N3" s="116"/>
      <c r="O3" s="116"/>
      <c r="P3" s="126">
        <f>'[2]vnos podatkov'!$A$8</f>
        <v>0</v>
      </c>
      <c r="Q3" s="126">
        <f>'[2]vnos podatkov'!$B$8</f>
        <v>0</v>
      </c>
      <c r="R3" s="126">
        <f>'[2]vnos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06" t="s">
        <v>36</v>
      </c>
      <c r="D4" s="306"/>
      <c r="I4" s="221" t="s">
        <v>37</v>
      </c>
      <c r="J4" s="128"/>
      <c r="K4" s="129">
        <f>'[2]vnos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06" t="s">
        <v>38</v>
      </c>
      <c r="D5" s="306"/>
      <c r="E5" s="307" t="s">
        <v>159</v>
      </c>
      <c r="F5" s="307">
        <f>'[2]vnos podatkov'!$C$10</f>
        <v>0</v>
      </c>
      <c r="G5" s="308">
        <f>'[2]vnos podatkov'!$C$10</f>
        <v>0</v>
      </c>
      <c r="H5" s="308">
        <f>'[2]vnos podatkov'!$C$10</f>
        <v>0</v>
      </c>
      <c r="I5" s="309" t="s">
        <v>39</v>
      </c>
      <c r="J5" s="30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184</v>
      </c>
      <c r="D6" s="131"/>
      <c r="E6" s="132"/>
      <c r="F6" s="133"/>
      <c r="G6" s="295"/>
      <c r="H6" s="295"/>
      <c r="I6" s="295"/>
      <c r="J6" s="295"/>
      <c r="K6" s="296" t="s">
        <v>40</v>
      </c>
      <c r="L6" s="296" t="s">
        <v>41</v>
      </c>
      <c r="M6" s="115"/>
      <c r="N6" s="134"/>
      <c r="O6" s="134"/>
      <c r="P6" s="301" t="s">
        <v>42</v>
      </c>
      <c r="Q6" s="302"/>
      <c r="R6" s="302"/>
      <c r="S6" s="302"/>
      <c r="T6" s="303"/>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295"/>
      <c r="H7" s="295"/>
      <c r="I7" s="295"/>
      <c r="J7" s="295"/>
      <c r="K7" s="296"/>
      <c r="L7" s="296"/>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UPPER(IF($A8="","",VLOOKUP($A8,'[2]m round robin žrebna lista'!$A$7:$R$128,2)))</f>
        <v/>
      </c>
      <c r="D8" s="207" t="s">
        <v>180</v>
      </c>
      <c r="E8" s="208" t="s">
        <v>181</v>
      </c>
      <c r="F8" s="149"/>
      <c r="G8" s="150"/>
      <c r="H8" s="151" t="s">
        <v>197</v>
      </c>
      <c r="I8" s="272" t="s">
        <v>278</v>
      </c>
      <c r="J8" s="269"/>
      <c r="K8" s="152">
        <v>1</v>
      </c>
      <c r="L8" s="152">
        <v>2</v>
      </c>
      <c r="M8" s="153">
        <f>IF($A8="","",VLOOKUP($A8,'[2]m round robin žrebna lista'!$A$7:$R$128,14))</f>
        <v>0</v>
      </c>
      <c r="N8" s="152">
        <f>IF(L8="","",IF(L8=1,8,IF(L8=2,6,IF(L8=3,4,2))))</f>
        <v>6</v>
      </c>
      <c r="O8" s="117"/>
      <c r="P8" s="154" t="str">
        <f>UPPER(IF($A8="","",VLOOKUP($A8,'[2]m round robin žrebna lista'!$A$7:$R$128,2)))</f>
        <v/>
      </c>
      <c r="Q8" s="154" t="str">
        <f>UPPER(IF($A8="","",VLOOKUP($A8,'[2]m round robin žrebna lista'!$A$7:$R$128,3)))</f>
        <v>BOH MOJMIR</v>
      </c>
      <c r="R8" s="154" t="str">
        <f>PROPER(IF($A8="","",VLOOKUP($A8,'[2]m round robin žrebna lista'!$A$7:$R$128,4)))</f>
        <v/>
      </c>
      <c r="S8" s="154" t="str">
        <f>UPPER(IF($A8="","",VLOOKUP($A8,'[2]m round robin žrebna lista'!$A$7:$R$128,5)))</f>
        <v/>
      </c>
      <c r="T8" s="155"/>
      <c r="U8" s="156"/>
      <c r="V8" s="156"/>
      <c r="W8" s="156"/>
      <c r="X8" s="123"/>
      <c r="Y8" s="154" t="str">
        <f>UPPER(IF($A8="","",VLOOKUP($A8,'[2]m round robin žrebna lista'!$A$7:$R$128,2)))</f>
        <v/>
      </c>
      <c r="Z8" s="154" t="str">
        <f>UPPER(IF($A8="","",VLOOKUP($A8,'[2]m round robin žrebna lista'!$A$7:$R$128,3)))</f>
        <v>BOH MOJMIR</v>
      </c>
      <c r="AA8" s="154" t="str">
        <f>PROPER(IF($A8="","",VLOOKUP($A8,'[2]m round robin žrebna lista'!$A$7:$R$128,4)))</f>
        <v/>
      </c>
      <c r="AB8" s="154" t="str">
        <f>UPPER(IF($A8="","",VLOOKUP($A8,'[2]m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UPPER(IF($A9="","",VLOOKUP($A9,'[2]m round robin žrebna lista'!$A$7:$R$128,2)))</f>
        <v/>
      </c>
      <c r="D9" s="207" t="s">
        <v>182</v>
      </c>
      <c r="E9" s="208" t="s">
        <v>183</v>
      </c>
      <c r="F9" s="149"/>
      <c r="G9" s="151" t="s">
        <v>232</v>
      </c>
      <c r="H9" s="150"/>
      <c r="I9" s="283" t="s">
        <v>314</v>
      </c>
      <c r="J9" s="151"/>
      <c r="K9" s="193" t="s">
        <v>315</v>
      </c>
      <c r="L9" s="152">
        <v>3</v>
      </c>
      <c r="M9" s="153">
        <f>IF($A9="","",VLOOKUP($A9,'[2]m round robin žrebna lista'!$A$7:$R$128,14))</f>
        <v>0</v>
      </c>
      <c r="N9" s="152"/>
      <c r="O9" s="117"/>
      <c r="P9" s="154" t="str">
        <f>UPPER(IF($A9="","",VLOOKUP($A9,'[2]m round robin žrebna lista'!$A$7:$R$128,2)))</f>
        <v/>
      </c>
      <c r="Q9" s="154" t="str">
        <f>UPPER(IF($A9="","",VLOOKUP($A9,'[2]m round robin žrebna lista'!$A$7:$R$128,3)))</f>
        <v>SLAVINEC IGOR</v>
      </c>
      <c r="R9" s="154" t="str">
        <f>PROPER(IF($A9="","",VLOOKUP($A9,'[2]m round robin žrebna lista'!$A$7:$R$128,4)))</f>
        <v/>
      </c>
      <c r="S9" s="154" t="str">
        <f>UPPER(IF($A9="","",VLOOKUP($A9,'[2]m round robin žrebna lista'!$A$7:$R$128,5)))</f>
        <v/>
      </c>
      <c r="T9" s="156"/>
      <c r="U9" s="155"/>
      <c r="V9" s="156"/>
      <c r="W9" s="156"/>
      <c r="X9" s="123"/>
      <c r="Y9" s="154" t="str">
        <f>UPPER(IF($A9="","",VLOOKUP($A9,'[2]m round robin žrebna lista'!$A$7:$R$128,2)))</f>
        <v/>
      </c>
      <c r="Z9" s="154" t="str">
        <f>UPPER(IF($A9="","",VLOOKUP($A9,'[2]m round robin žrebna lista'!$A$7:$R$128,3)))</f>
        <v>SLAVINEC IGOR</v>
      </c>
      <c r="AA9" s="154" t="str">
        <f>PROPER(IF($A9="","",VLOOKUP($A9,'[2]m round robin žrebna lista'!$A$7:$R$128,4)))</f>
        <v/>
      </c>
      <c r="AB9" s="154" t="str">
        <f>UPPER(IF($A9="","",VLOOKUP($A9,'[2]m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UPPER(IF($A10="","",VLOOKUP($A10,'[2]m round robin žrebna lista'!$A$7:$R$128,2)))</f>
        <v/>
      </c>
      <c r="D10" s="207" t="s">
        <v>228</v>
      </c>
      <c r="E10" s="208" t="s">
        <v>24</v>
      </c>
      <c r="F10" s="149"/>
      <c r="G10" s="272" t="s">
        <v>279</v>
      </c>
      <c r="H10" s="282" t="s">
        <v>313</v>
      </c>
      <c r="I10" s="150"/>
      <c r="J10" s="151"/>
      <c r="K10" s="152">
        <v>2</v>
      </c>
      <c r="L10" s="152">
        <v>1</v>
      </c>
      <c r="M10" s="153">
        <f>IF($A10="","",VLOOKUP($A10,'[2]m round robin žrebna lista'!$A$7:$R$128,14))</f>
        <v>0</v>
      </c>
      <c r="N10" s="152">
        <f>IF(L10="","",IF(L10=1,8,IF(L10=2,6,IF(L10=3,4,2))))</f>
        <v>8</v>
      </c>
      <c r="O10" s="117"/>
      <c r="P10" s="154" t="str">
        <f>UPPER(IF($A10="","",VLOOKUP($A10,'[2]m round robin žrebna lista'!$A$7:$R$128,2)))</f>
        <v/>
      </c>
      <c r="Q10" s="154" t="str">
        <f>UPPER(IF($A10="","",VLOOKUP($A10,'[2]m round robin žrebna lista'!$A$7:$R$128,3)))</f>
        <v>STIBILJ CVETKO</v>
      </c>
      <c r="R10" s="154" t="str">
        <f>PROPER(IF($A10="","",VLOOKUP($A10,'[2]m round robin žrebna lista'!$A$7:$R$128,4)))</f>
        <v/>
      </c>
      <c r="S10" s="154" t="str">
        <f>UPPER(IF($A10="","",VLOOKUP($A10,'[2]m round robin žrebna lista'!$A$7:$R$128,5)))</f>
        <v/>
      </c>
      <c r="T10" s="156"/>
      <c r="U10" s="156"/>
      <c r="V10" s="155"/>
      <c r="W10" s="156"/>
      <c r="X10" s="123"/>
      <c r="Y10" s="154" t="str">
        <f>UPPER(IF($A10="","",VLOOKUP($A10,'[2]m round robin žrebna lista'!$A$7:$R$128,2)))</f>
        <v/>
      </c>
      <c r="Z10" s="154" t="str">
        <f>UPPER(IF($A10="","",VLOOKUP($A10,'[2]m round robin žrebna lista'!$A$7:$R$128,3)))</f>
        <v>STIBILJ CVETKO</v>
      </c>
      <c r="AA10" s="154" t="str">
        <f>PROPER(IF($A10="","",VLOOKUP($A10,'[2]m round robin žrebna lista'!$A$7:$R$128,4)))</f>
        <v/>
      </c>
      <c r="AB10" s="154" t="str">
        <f>UPPER(IF($A10="","",VLOOKUP($A10,'[2]m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UPPER(IF($A11="","",VLOOKUP($A11,'[2]m round robin žrebna lista'!$A$7:$R$128,2)))</f>
        <v/>
      </c>
      <c r="D11" s="207"/>
      <c r="E11" s="208"/>
      <c r="F11" s="149"/>
      <c r="G11" s="151"/>
      <c r="H11" s="151"/>
      <c r="I11" s="151"/>
      <c r="J11" s="150"/>
      <c r="K11" s="152"/>
      <c r="L11" s="152"/>
      <c r="M11" s="153">
        <f>IF($A11="","",VLOOKUP($A11,'[2]m round robin žrebna lista'!$A$7:$R$128,14))</f>
        <v>0</v>
      </c>
      <c r="N11" s="152"/>
      <c r="O11" s="117"/>
      <c r="P11" s="154" t="str">
        <f>UPPER(IF($A11="","",VLOOKUP($A11,'[2]m round robin žrebna lista'!$A$7:$R$128,2)))</f>
        <v/>
      </c>
      <c r="Q11" s="154" t="str">
        <f>UPPER(IF($A11="","",VLOOKUP($A11,'[2]m round robin žrebna lista'!$A$7:$R$128,3)))</f>
        <v/>
      </c>
      <c r="R11" s="154" t="str">
        <f>PROPER(IF($A11="","",VLOOKUP($A11,'[2]m round robin žrebna lista'!$A$7:$R$128,4)))</f>
        <v/>
      </c>
      <c r="S11" s="154" t="str">
        <f>UPPER(IF($A11="","",VLOOKUP($A11,'[2]m round robin žrebna lista'!$A$7:$R$128,5)))</f>
        <v/>
      </c>
      <c r="T11" s="156"/>
      <c r="U11" s="156"/>
      <c r="V11" s="156"/>
      <c r="W11" s="155"/>
      <c r="X11" s="123"/>
      <c r="Y11" s="154" t="str">
        <f>UPPER(IF($A11="","",VLOOKUP($A11,'[2]m round robin žrebna lista'!$A$7:$R$128,2)))</f>
        <v/>
      </c>
      <c r="Z11" s="154" t="str">
        <f>UPPER(IF($A11="","",VLOOKUP($A11,'[2]m round robin žrebna lista'!$A$7:$R$128,3)))</f>
        <v/>
      </c>
      <c r="AA11" s="154" t="str">
        <f>PROPER(IF($A11="","",VLOOKUP($A11,'[2]m round robin žrebna lista'!$A$7:$R$128,4)))</f>
        <v/>
      </c>
      <c r="AB11" s="154" t="str">
        <f>UPPER(IF($A11="","",VLOOKUP($A11,'[2]m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18"/>
      <c r="B12" s="218"/>
      <c r="C12" s="131" t="s">
        <v>44</v>
      </c>
      <c r="D12" s="131"/>
      <c r="E12" s="132"/>
      <c r="F12" s="133"/>
      <c r="G12" s="295"/>
      <c r="H12" s="295"/>
      <c r="I12" s="295"/>
      <c r="J12" s="295"/>
      <c r="K12" s="296" t="s">
        <v>40</v>
      </c>
      <c r="L12" s="296"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18"/>
      <c r="B13" s="218"/>
      <c r="C13" s="137" t="s">
        <v>26</v>
      </c>
      <c r="D13" s="138" t="s">
        <v>27</v>
      </c>
      <c r="E13" s="161" t="s">
        <v>28</v>
      </c>
      <c r="F13" s="138" t="s">
        <v>25</v>
      </c>
      <c r="G13" s="295"/>
      <c r="H13" s="295"/>
      <c r="I13" s="295"/>
      <c r="J13" s="295"/>
      <c r="K13" s="296"/>
      <c r="L13" s="296"/>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UPPER(IF($A14="","",VLOOKUP($A14,'[2]m round robin žrebna lista'!$A$7:$R$128,2)))</f>
        <v/>
      </c>
      <c r="D14" s="148" t="str">
        <f>UPPER(IF($A14="","",VLOOKUP($A14,'[2]m round robin žrebna lista'!$A$7:$R$128,3)))</f>
        <v/>
      </c>
      <c r="E14" s="148" t="str">
        <f>PROPER(IF($A14="","",VLOOKUP($A14,'[2]m round robin žrebna lista'!$A$7:$R$128,4)))</f>
        <v/>
      </c>
      <c r="F14" s="149" t="str">
        <f>UPPER(IF($A14="","",VLOOKUP($A14,'[2]m round robin žrebna lista'!$A$7:$R$128,5)))</f>
        <v/>
      </c>
      <c r="G14" s="150"/>
      <c r="H14" s="151"/>
      <c r="I14" s="151"/>
      <c r="J14" s="151"/>
      <c r="K14" s="152"/>
      <c r="L14" s="152"/>
      <c r="M14" s="153" t="str">
        <f>IF($A14="","",VLOOKUP($A14,'[2]m round robin žrebna lista'!$A$7:$R$128,14))</f>
        <v/>
      </c>
      <c r="N14" s="152" t="str">
        <f>IF(L14="","",IF(L14=1,8,IF(L14=2,6,IF(L14=3,4,2))))</f>
        <v/>
      </c>
      <c r="O14" s="117"/>
      <c r="P14" s="154" t="str">
        <f>UPPER(IF($A14="","",VLOOKUP($A14,'[2]m round robin žrebna lista'!$A$7:$R$128,2)))</f>
        <v/>
      </c>
      <c r="Q14" s="154" t="str">
        <f>UPPER(IF($A14="","",VLOOKUP($A14,'[2]m round robin žrebna lista'!$A$7:$R$128,3)))</f>
        <v/>
      </c>
      <c r="R14" s="154" t="str">
        <f>PROPER(IF($A14="","",VLOOKUP($A14,'[2]m round robin žrebna lista'!$A$7:$R$128,4)))</f>
        <v/>
      </c>
      <c r="S14" s="154" t="str">
        <f>UPPER(IF($A14="","",VLOOKUP($A14,'[2]m round robin žrebna lista'!$A$7:$R$128,5)))</f>
        <v/>
      </c>
      <c r="T14" s="155"/>
      <c r="U14" s="156"/>
      <c r="V14" s="156"/>
      <c r="W14" s="156"/>
      <c r="X14" s="117"/>
      <c r="Y14" s="154" t="str">
        <f>UPPER(IF($A14="","",VLOOKUP($A14,'[2]m round robin žrebna lista'!$A$7:$R$128,2)))</f>
        <v/>
      </c>
      <c r="Z14" s="154" t="str">
        <f>UPPER(IF($A14="","",VLOOKUP($A14,'[2]m round robin žrebna lista'!$A$7:$R$128,3)))</f>
        <v/>
      </c>
      <c r="AA14" s="154" t="str">
        <f>PROPER(IF($A14="","",VLOOKUP($A14,'[2]m round robin žrebna lista'!$A$7:$R$128,4)))</f>
        <v/>
      </c>
      <c r="AB14" s="154" t="str">
        <f>UPPER(IF($A14="","",VLOOKUP($A14,'[2]m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UPPER(IF($A15="","",VLOOKUP($A15,'[2]m round robin žrebna lista'!$A$7:$R$128,2)))</f>
        <v/>
      </c>
      <c r="D15" s="148" t="str">
        <f>UPPER(IF($A15="","",VLOOKUP($A15,'[2]m round robin žrebna lista'!$A$7:$R$128,3)))</f>
        <v/>
      </c>
      <c r="E15" s="148" t="str">
        <f>PROPER(IF($A15="","",VLOOKUP($A15,'[2]m round robin žrebna lista'!$A$7:$R$128,4)))</f>
        <v/>
      </c>
      <c r="F15" s="149" t="str">
        <f>UPPER(IF($A15="","",VLOOKUP($A15,'[2]m round robin žrebna lista'!$A$7:$R$128,5)))</f>
        <v/>
      </c>
      <c r="G15" s="151"/>
      <c r="H15" s="150"/>
      <c r="I15" s="151"/>
      <c r="J15" s="151"/>
      <c r="K15" s="152"/>
      <c r="L15" s="152"/>
      <c r="M15" s="153" t="str">
        <f>IF($A15="","",VLOOKUP($A15,'[2]m round robin žrebna lista'!$A$7:$R$128,14))</f>
        <v/>
      </c>
      <c r="N15" s="152" t="str">
        <f>IF(L15="","",IF(L15=1,8,IF(L15=2,6,IF(L15=3,4,2))))</f>
        <v/>
      </c>
      <c r="O15" s="117"/>
      <c r="P15" s="154" t="str">
        <f>UPPER(IF($A15="","",VLOOKUP($A15,'[2]m round robin žrebna lista'!$A$7:$R$128,2)))</f>
        <v/>
      </c>
      <c r="Q15" s="154" t="str">
        <f>UPPER(IF($A15="","",VLOOKUP($A15,'[2]m round robin žrebna lista'!$A$7:$R$128,3)))</f>
        <v/>
      </c>
      <c r="R15" s="154" t="str">
        <f>PROPER(IF($A15="","",VLOOKUP($A15,'[2]m round robin žrebna lista'!$A$7:$R$128,4)))</f>
        <v/>
      </c>
      <c r="S15" s="154" t="str">
        <f>UPPER(IF($A15="","",VLOOKUP($A15,'[2]m round robin žrebna lista'!$A$7:$R$128,5)))</f>
        <v/>
      </c>
      <c r="T15" s="156"/>
      <c r="U15" s="155"/>
      <c r="V15" s="156"/>
      <c r="W15" s="156"/>
      <c r="X15" s="117"/>
      <c r="Y15" s="154" t="str">
        <f>UPPER(IF($A15="","",VLOOKUP($A15,'[2]m round robin žrebna lista'!$A$7:$R$128,2)))</f>
        <v/>
      </c>
      <c r="Z15" s="154" t="str">
        <f>UPPER(IF($A15="","",VLOOKUP($A15,'[2]m round robin žrebna lista'!$A$7:$R$128,3)))</f>
        <v/>
      </c>
      <c r="AA15" s="154" t="str">
        <f>PROPER(IF($A15="","",VLOOKUP($A15,'[2]m round robin žrebna lista'!$A$7:$R$128,4)))</f>
        <v/>
      </c>
      <c r="AB15" s="154" t="str">
        <f>UPPER(IF($A15="","",VLOOKUP($A15,'[2]m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UPPER(IF($A16="","",VLOOKUP($A16,'[2]m round robin žrebna lista'!$A$7:$R$128,2)))</f>
        <v/>
      </c>
      <c r="D16" s="148" t="str">
        <f>UPPER(IF($A16="","",VLOOKUP($A16,'[2]m round robin žrebna lista'!$A$7:$R$128,3)))</f>
        <v/>
      </c>
      <c r="E16" s="148" t="str">
        <f>PROPER(IF($A16="","",VLOOKUP($A16,'[2]m round robin žrebna lista'!$A$7:$R$128,4)))</f>
        <v/>
      </c>
      <c r="F16" s="149" t="str">
        <f>UPPER(IF($A16="","",VLOOKUP($A16,'[2]m round robin žrebna lista'!$A$7:$R$128,5)))</f>
        <v/>
      </c>
      <c r="G16" s="151"/>
      <c r="H16" s="151"/>
      <c r="I16" s="150"/>
      <c r="J16" s="151"/>
      <c r="K16" s="152"/>
      <c r="L16" s="152"/>
      <c r="M16" s="153" t="str">
        <f>IF($A16="","",VLOOKUP($A16,'[2]m round robin žrebna lista'!$A$7:$R$128,14))</f>
        <v/>
      </c>
      <c r="N16" s="152" t="str">
        <f>IF(L16="","",IF(L16=1,8,IF(L16=2,6,IF(L16=3,4,2))))</f>
        <v/>
      </c>
      <c r="O16" s="117"/>
      <c r="P16" s="154" t="str">
        <f>UPPER(IF($A16="","",VLOOKUP($A16,'[2]m round robin žrebna lista'!$A$7:$R$128,2)))</f>
        <v/>
      </c>
      <c r="Q16" s="154" t="str">
        <f>UPPER(IF($A16="","",VLOOKUP($A16,'[2]m round robin žrebna lista'!$A$7:$R$128,3)))</f>
        <v/>
      </c>
      <c r="R16" s="154" t="str">
        <f>PROPER(IF($A16="","",VLOOKUP($A16,'[2]m round robin žrebna lista'!$A$7:$R$128,4)))</f>
        <v/>
      </c>
      <c r="S16" s="154" t="str">
        <f>UPPER(IF($A16="","",VLOOKUP($A16,'[2]m round robin žrebna lista'!$A$7:$R$128,5)))</f>
        <v/>
      </c>
      <c r="T16" s="156"/>
      <c r="U16" s="156"/>
      <c r="V16" s="155"/>
      <c r="W16" s="156"/>
      <c r="X16" s="117"/>
      <c r="Y16" s="154" t="str">
        <f>UPPER(IF($A16="","",VLOOKUP($A16,'[2]m round robin žrebna lista'!$A$7:$R$128,2)))</f>
        <v/>
      </c>
      <c r="Z16" s="154" t="str">
        <f>UPPER(IF($A16="","",VLOOKUP($A16,'[2]m round robin žrebna lista'!$A$7:$R$128,3)))</f>
        <v/>
      </c>
      <c r="AA16" s="154" t="str">
        <f>PROPER(IF($A16="","",VLOOKUP($A16,'[2]m round robin žrebna lista'!$A$7:$R$128,4)))</f>
        <v/>
      </c>
      <c r="AB16" s="154" t="str">
        <f>UPPER(IF($A16="","",VLOOKUP($A16,'[2]m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UPPER(IF($A17="","",VLOOKUP($A17,'[2]m round robin žrebna lista'!$A$7:$R$128,2)))</f>
        <v/>
      </c>
      <c r="D17" s="148" t="str">
        <f>UPPER(IF($A17="","",VLOOKUP($A17,'[2]m round robin žrebna lista'!$A$7:$R$128,3)))</f>
        <v/>
      </c>
      <c r="E17" s="148" t="str">
        <f>PROPER(IF($A17="","",VLOOKUP($A17,'[2]m round robin žrebna lista'!$A$7:$R$128,4)))</f>
        <v/>
      </c>
      <c r="F17" s="149" t="str">
        <f>UPPER(IF($A17="","",VLOOKUP($A17,'[2]m round robin žrebna lista'!$A$7:$R$128,5)))</f>
        <v/>
      </c>
      <c r="G17" s="151"/>
      <c r="H17" s="151"/>
      <c r="I17" s="151"/>
      <c r="J17" s="150"/>
      <c r="K17" s="152"/>
      <c r="L17" s="152"/>
      <c r="M17" s="153" t="str">
        <f>IF($A17="","",VLOOKUP($A17,'[2]m round robin žrebna lista'!$A$7:$R$128,14))</f>
        <v/>
      </c>
      <c r="N17" s="152" t="str">
        <f>IF(L17="","",IF(L17=1,8,IF(L17=2,6,IF(L17=3,4,2))))</f>
        <v/>
      </c>
      <c r="O17" s="117"/>
      <c r="P17" s="154" t="str">
        <f>UPPER(IF($A17="","",VLOOKUP($A17,'[2]m round robin žrebna lista'!$A$7:$R$128,2)))</f>
        <v/>
      </c>
      <c r="Q17" s="154" t="str">
        <f>UPPER(IF($A17="","",VLOOKUP($A17,'[2]m round robin žrebna lista'!$A$7:$R$128,3)))</f>
        <v/>
      </c>
      <c r="R17" s="154" t="str">
        <f>PROPER(IF($A17="","",VLOOKUP($A17,'[2]m round robin žrebna lista'!$A$7:$R$128,4)))</f>
        <v/>
      </c>
      <c r="S17" s="154" t="str">
        <f>UPPER(IF($A17="","",VLOOKUP($A17,'[2]m round robin žrebna lista'!$A$7:$R$128,5)))</f>
        <v/>
      </c>
      <c r="T17" s="156"/>
      <c r="U17" s="156"/>
      <c r="V17" s="156"/>
      <c r="W17" s="155"/>
      <c r="X17" s="117"/>
      <c r="Y17" s="154" t="str">
        <f>UPPER(IF($A17="","",VLOOKUP($A17,'[2]m round robin žrebna lista'!$A$7:$R$128,2)))</f>
        <v/>
      </c>
      <c r="Z17" s="154" t="str">
        <f>UPPER(IF($A17="","",VLOOKUP($A17,'[2]m round robin žrebna lista'!$A$7:$R$128,3)))</f>
        <v/>
      </c>
      <c r="AA17" s="154" t="str">
        <f>PROPER(IF($A17="","",VLOOKUP($A17,'[2]m round robin žrebna lista'!$A$7:$R$128,4)))</f>
        <v/>
      </c>
      <c r="AB17" s="154" t="str">
        <f>UPPER(IF($A17="","",VLOOKUP($A17,'[2]m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294"/>
      <c r="B18" s="294"/>
      <c r="C18" s="131" t="s">
        <v>45</v>
      </c>
      <c r="D18" s="131"/>
      <c r="E18" s="132"/>
      <c r="F18" s="133"/>
      <c r="G18" s="295"/>
      <c r="H18" s="295"/>
      <c r="I18" s="295"/>
      <c r="J18" s="295"/>
      <c r="K18" s="296" t="s">
        <v>40</v>
      </c>
      <c r="L18" s="296"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294"/>
      <c r="B19" s="294"/>
      <c r="C19" s="137" t="s">
        <v>26</v>
      </c>
      <c r="D19" s="138" t="s">
        <v>27</v>
      </c>
      <c r="E19" s="161" t="s">
        <v>28</v>
      </c>
      <c r="F19" s="138" t="s">
        <v>25</v>
      </c>
      <c r="G19" s="295"/>
      <c r="H19" s="295"/>
      <c r="I19" s="295"/>
      <c r="J19" s="295"/>
      <c r="K19" s="296"/>
      <c r="L19" s="296"/>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UPPER(IF($A20="","",VLOOKUP($A20,'[2]m round robin žrebna lista'!$A$7:$R$128,2)))</f>
        <v/>
      </c>
      <c r="D20" s="148" t="str">
        <f>UPPER(IF($A20="","",VLOOKUP($A20,'[2]m round robin žrebna lista'!$A$7:$R$128,3)))</f>
        <v/>
      </c>
      <c r="E20" s="148" t="str">
        <f>PROPER(IF($A20="","",VLOOKUP($A20,'[2]m round robin žrebna lista'!$A$7:$R$128,4)))</f>
        <v/>
      </c>
      <c r="F20" s="149" t="str">
        <f>UPPER(IF($A20="","",VLOOKUP($A20,'[2]m round robin žrebna lista'!$A$7:$R$128,5)))</f>
        <v/>
      </c>
      <c r="G20" s="150"/>
      <c r="H20" s="151"/>
      <c r="I20" s="151"/>
      <c r="J20" s="151"/>
      <c r="K20" s="152"/>
      <c r="L20" s="152"/>
      <c r="M20" s="153" t="str">
        <f>IF($A20="","",VLOOKUP($A20,'[2]m round robin žrebna lista'!$A$7:$R$128,14))</f>
        <v/>
      </c>
      <c r="N20" s="152" t="str">
        <f>IF(L20="","",IF(L20=1,8,IF(L20=2,6,IF(L20=3,4,2))))</f>
        <v/>
      </c>
      <c r="O20" s="117"/>
      <c r="P20" s="154" t="str">
        <f>UPPER(IF($A20="","",VLOOKUP($A20,'[2]m round robin žrebna lista'!$A$7:$R$128,2)))</f>
        <v/>
      </c>
      <c r="Q20" s="154" t="str">
        <f>UPPER(IF($A20="","",VLOOKUP($A20,'[2]m round robin žrebna lista'!$A$7:$R$128,3)))</f>
        <v/>
      </c>
      <c r="R20" s="154" t="str">
        <f>PROPER(IF($A20="","",VLOOKUP($A20,'[2]m round robin žrebna lista'!$A$7:$R$128,4)))</f>
        <v/>
      </c>
      <c r="S20" s="154" t="str">
        <f>UPPER(IF($A20="","",VLOOKUP($A20,'[2]m round robin žrebna lista'!$A$7:$R$128,5)))</f>
        <v/>
      </c>
      <c r="T20" s="155"/>
      <c r="U20" s="156"/>
      <c r="V20" s="156"/>
      <c r="W20" s="156"/>
      <c r="X20" s="117"/>
      <c r="Y20" s="154" t="str">
        <f>UPPER(IF($A20="","",VLOOKUP($A20,'[2]m round robin žrebna lista'!$A$7:$R$128,2)))</f>
        <v/>
      </c>
      <c r="Z20" s="154" t="str">
        <f>UPPER(IF($A20="","",VLOOKUP($A20,'[2]m round robin žrebna lista'!$A$7:$R$128,3)))</f>
        <v/>
      </c>
      <c r="AA20" s="154" t="str">
        <f>PROPER(IF($A20="","",VLOOKUP($A20,'[2]m round robin žrebna lista'!$A$7:$R$128,4)))</f>
        <v/>
      </c>
      <c r="AB20" s="154" t="str">
        <f>UPPER(IF($A20="","",VLOOKUP($A20,'[2]m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UPPER(IF($A21="","",VLOOKUP($A21,'[2]m round robin žrebna lista'!$A$7:$R$128,2)))</f>
        <v/>
      </c>
      <c r="D21" s="148" t="str">
        <f>UPPER(IF($A21="","",VLOOKUP($A21,'[2]m round robin žrebna lista'!$A$7:$R$128,3)))</f>
        <v/>
      </c>
      <c r="E21" s="148" t="str">
        <f>PROPER(IF($A21="","",VLOOKUP($A21,'[2]m round robin žrebna lista'!$A$7:$R$128,4)))</f>
        <v/>
      </c>
      <c r="F21" s="149" t="str">
        <f>UPPER(IF($A21="","",VLOOKUP($A21,'[2]m round robin žrebna lista'!$A$7:$R$128,5)))</f>
        <v/>
      </c>
      <c r="G21" s="151"/>
      <c r="H21" s="150"/>
      <c r="I21" s="151"/>
      <c r="J21" s="151"/>
      <c r="K21" s="152"/>
      <c r="L21" s="152"/>
      <c r="M21" s="153" t="str">
        <f>IF($A21="","",VLOOKUP($A21,'[2]m round robin žrebna lista'!$A$7:$R$128,14))</f>
        <v/>
      </c>
      <c r="N21" s="152" t="str">
        <f>IF(L21="","",IF(L21=1,8,IF(L21=2,6,IF(L21=3,4,2))))</f>
        <v/>
      </c>
      <c r="O21" s="117"/>
      <c r="P21" s="154" t="str">
        <f>UPPER(IF($A21="","",VLOOKUP($A21,'[2]m round robin žrebna lista'!$A$7:$R$128,2)))</f>
        <v/>
      </c>
      <c r="Q21" s="154" t="str">
        <f>UPPER(IF($A21="","",VLOOKUP($A21,'[2]m round robin žrebna lista'!$A$7:$R$128,3)))</f>
        <v/>
      </c>
      <c r="R21" s="154" t="str">
        <f>PROPER(IF($A21="","",VLOOKUP($A21,'[2]m round robin žrebna lista'!$A$7:$R$128,4)))</f>
        <v/>
      </c>
      <c r="S21" s="154" t="str">
        <f>UPPER(IF($A21="","",VLOOKUP($A21,'[2]m round robin žrebna lista'!$A$7:$R$128,5)))</f>
        <v/>
      </c>
      <c r="T21" s="156"/>
      <c r="U21" s="155"/>
      <c r="V21" s="156"/>
      <c r="W21" s="156"/>
      <c r="X21" s="117"/>
      <c r="Y21" s="154" t="str">
        <f>UPPER(IF($A21="","",VLOOKUP($A21,'[2]m round robin žrebna lista'!$A$7:$R$128,2)))</f>
        <v/>
      </c>
      <c r="Z21" s="154" t="str">
        <f>UPPER(IF($A21="","",VLOOKUP($A21,'[2]m round robin žrebna lista'!$A$7:$R$128,3)))</f>
        <v/>
      </c>
      <c r="AA21" s="154" t="str">
        <f>PROPER(IF($A21="","",VLOOKUP($A21,'[2]m round robin žrebna lista'!$A$7:$R$128,4)))</f>
        <v/>
      </c>
      <c r="AB21" s="154" t="str">
        <f>UPPER(IF($A21="","",VLOOKUP($A21,'[2]m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UPPER(IF($A22="","",VLOOKUP($A22,'[2]m round robin žrebna lista'!$A$7:$R$128,2)))</f>
        <v/>
      </c>
      <c r="D22" s="148" t="str">
        <f>UPPER(IF($A22="","",VLOOKUP($A22,'[2]m round robin žrebna lista'!$A$7:$R$128,3)))</f>
        <v/>
      </c>
      <c r="E22" s="148" t="str">
        <f>PROPER(IF($A22="","",VLOOKUP($A22,'[2]m round robin žrebna lista'!$A$7:$R$128,4)))</f>
        <v/>
      </c>
      <c r="F22" s="149" t="str">
        <f>UPPER(IF($A22="","",VLOOKUP($A22,'[2]m round robin žrebna lista'!$A$7:$R$128,5)))</f>
        <v/>
      </c>
      <c r="G22" s="151"/>
      <c r="H22" s="151"/>
      <c r="I22" s="150"/>
      <c r="J22" s="151"/>
      <c r="K22" s="152"/>
      <c r="L22" s="152"/>
      <c r="M22" s="153" t="str">
        <f>IF($A22="","",VLOOKUP($A22,'[2]m round robin žrebna lista'!$A$7:$R$128,14))</f>
        <v/>
      </c>
      <c r="N22" s="152" t="str">
        <f>IF(L22="","",IF(L22=1,8,IF(L22=2,6,IF(L22=3,4,2))))</f>
        <v/>
      </c>
      <c r="O22" s="117"/>
      <c r="P22" s="154" t="str">
        <f>UPPER(IF($A22="","",VLOOKUP($A22,'[2]m round robin žrebna lista'!$A$7:$R$128,2)))</f>
        <v/>
      </c>
      <c r="Q22" s="154" t="str">
        <f>UPPER(IF($A22="","",VLOOKUP($A22,'[2]m round robin žrebna lista'!$A$7:$R$128,3)))</f>
        <v/>
      </c>
      <c r="R22" s="154" t="str">
        <f>PROPER(IF($A22="","",VLOOKUP($A22,'[2]m round robin žrebna lista'!$A$7:$R$128,4)))</f>
        <v/>
      </c>
      <c r="S22" s="154" t="str">
        <f>UPPER(IF($A22="","",VLOOKUP($A22,'[2]m round robin žrebna lista'!$A$7:$R$128,5)))</f>
        <v/>
      </c>
      <c r="T22" s="156"/>
      <c r="U22" s="156"/>
      <c r="V22" s="155"/>
      <c r="W22" s="156"/>
      <c r="X22" s="117"/>
      <c r="Y22" s="154" t="str">
        <f>UPPER(IF($A22="","",VLOOKUP($A22,'[2]m round robin žrebna lista'!$A$7:$R$128,2)))</f>
        <v/>
      </c>
      <c r="Z22" s="154" t="str">
        <f>UPPER(IF($A22="","",VLOOKUP($A22,'[2]m round robin žrebna lista'!$A$7:$R$128,3)))</f>
        <v/>
      </c>
      <c r="AA22" s="154" t="str">
        <f>PROPER(IF($A22="","",VLOOKUP($A22,'[2]m round robin žrebna lista'!$A$7:$R$128,4)))</f>
        <v/>
      </c>
      <c r="AB22" s="154" t="str">
        <f>UPPER(IF($A22="","",VLOOKUP($A22,'[2]m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UPPER(IF($A23="","",VLOOKUP($A23,'[2]m round robin žrebna lista'!$A$7:$R$128,2)))</f>
        <v/>
      </c>
      <c r="D23" s="148" t="str">
        <f>UPPER(IF($A23="","",VLOOKUP($A23,'[2]m round robin žrebna lista'!$A$7:$R$128,3)))</f>
        <v/>
      </c>
      <c r="E23" s="148" t="str">
        <f>PROPER(IF($A23="","",VLOOKUP($A23,'[2]m round robin žrebna lista'!$A$7:$R$128,4)))</f>
        <v/>
      </c>
      <c r="F23" s="149" t="str">
        <f>UPPER(IF($A23="","",VLOOKUP($A23,'[2]m round robin žrebna lista'!$A$7:$R$128,5)))</f>
        <v/>
      </c>
      <c r="G23" s="151"/>
      <c r="H23" s="151"/>
      <c r="I23" s="151"/>
      <c r="J23" s="150"/>
      <c r="K23" s="152"/>
      <c r="L23" s="152"/>
      <c r="M23" s="153" t="str">
        <f>IF($A23="","",VLOOKUP($A23,'[2]m round robin žrebna lista'!$A$7:$R$128,14))</f>
        <v/>
      </c>
      <c r="N23" s="152" t="str">
        <f>IF(L23="","",IF(L23=1,8,IF(L23=2,6,IF(L23=3,4,2))))</f>
        <v/>
      </c>
      <c r="O23" s="117"/>
      <c r="P23" s="154" t="str">
        <f>UPPER(IF($A23="","",VLOOKUP($A23,'[2]m round robin žrebna lista'!$A$7:$R$128,2)))</f>
        <v/>
      </c>
      <c r="Q23" s="154" t="str">
        <f>UPPER(IF($A23="","",VLOOKUP($A23,'[2]m round robin žrebna lista'!$A$7:$R$128,3)))</f>
        <v/>
      </c>
      <c r="R23" s="154" t="str">
        <f>PROPER(IF($A23="","",VLOOKUP($A23,'[2]m round robin žrebna lista'!$A$7:$R$128,4)))</f>
        <v/>
      </c>
      <c r="S23" s="154" t="str">
        <f>UPPER(IF($A23="","",VLOOKUP($A23,'[2]m round robin žrebna lista'!$A$7:$R$128,5)))</f>
        <v/>
      </c>
      <c r="T23" s="156"/>
      <c r="U23" s="156"/>
      <c r="V23" s="156"/>
      <c r="W23" s="155"/>
      <c r="X23" s="117"/>
      <c r="Y23" s="154" t="str">
        <f>UPPER(IF($A23="","",VLOOKUP($A23,'[2]m round robin žrebna lista'!$A$7:$R$128,2)))</f>
        <v/>
      </c>
      <c r="Z23" s="154" t="str">
        <f>UPPER(IF($A23="","",VLOOKUP($A23,'[2]m round robin žrebna lista'!$A$7:$R$128,3)))</f>
        <v/>
      </c>
      <c r="AA23" s="154" t="str">
        <f>PROPER(IF($A23="","",VLOOKUP($A23,'[2]m round robin žrebna lista'!$A$7:$R$128,4)))</f>
        <v/>
      </c>
      <c r="AB23" s="154" t="str">
        <f>UPPER(IF($A23="","",VLOOKUP($A23,'[2]m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297"/>
      <c r="B24" s="297"/>
      <c r="C24" s="298"/>
      <c r="D24" s="298"/>
      <c r="E24" s="219"/>
      <c r="F24" s="164" t="s">
        <v>31</v>
      </c>
      <c r="G24" s="165" t="str">
        <f>'[2]vnos podatkov'!$B$10</f>
        <v>LUKA ZALAZNIK</v>
      </c>
      <c r="H24" s="165"/>
      <c r="I24" s="165"/>
      <c r="J24" s="166" t="s">
        <v>46</v>
      </c>
      <c r="K24" s="299"/>
      <c r="L24" s="299"/>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297"/>
      <c r="B25" s="297"/>
      <c r="C25" s="167" t="s">
        <v>47</v>
      </c>
      <c r="D25" s="168"/>
      <c r="E25" s="168"/>
      <c r="F25" s="169" t="s">
        <v>32</v>
      </c>
      <c r="G25" s="300" t="str">
        <f>'[2]vnos podatkov'!$E$10</f>
        <v>ANJA REGENT</v>
      </c>
      <c r="H25" s="300" t="str">
        <f>'[2]vnos podatkov'!$E$10</f>
        <v>ANJA REGENT</v>
      </c>
      <c r="I25" s="300" t="str">
        <f>'[2]vnos podatkov'!$E$10</f>
        <v>ANJA REGENT</v>
      </c>
      <c r="J25" s="166" t="s">
        <v>46</v>
      </c>
      <c r="K25" s="292"/>
      <c r="L25" s="292"/>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297"/>
      <c r="B26" s="297"/>
      <c r="C26" s="171" t="s">
        <v>48</v>
      </c>
      <c r="D26" s="168"/>
      <c r="E26" s="168"/>
      <c r="F26" s="164" t="s">
        <v>30</v>
      </c>
      <c r="G26" s="300"/>
      <c r="H26" s="300"/>
      <c r="I26" s="300"/>
      <c r="J26" s="166" t="s">
        <v>46</v>
      </c>
      <c r="K26" s="292"/>
      <c r="L26" s="292"/>
      <c r="M26" s="115"/>
    </row>
    <row r="27" spans="1:256" s="175" customFormat="1">
      <c r="A27" s="293"/>
      <c r="B27" s="293"/>
      <c r="C27" s="293"/>
      <c r="D27" s="293"/>
      <c r="E27" s="293"/>
      <c r="F27" s="293"/>
      <c r="G27" s="293"/>
      <c r="H27" s="293"/>
      <c r="I27" s="293"/>
      <c r="J27" s="293"/>
      <c r="K27" s="293"/>
      <c r="L27" s="293"/>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20"/>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H1:L1"/>
    <mergeCell ref="H2:H3"/>
    <mergeCell ref="C4:D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5:H5 K3:K4 G24 G25:I25">
    <cfRule type="cellIs" dxfId="62" priority="1" stopIfTrue="1" operator="equal">
      <formula>0</formula>
    </cfRule>
  </conditionalFormatting>
  <conditionalFormatting sqref="A8:A11 A14:A17 A20:A23">
    <cfRule type="cellIs" dxfId="61" priority="2" stopIfTrue="1" operator="greaterThan">
      <formula>0</formula>
    </cfRule>
  </conditionalFormatting>
  <conditionalFormatting sqref="U8 U20">
    <cfRule type="expression" dxfId="60" priority="3" stopIfTrue="1">
      <formula>T9&lt;&gt;U8</formula>
    </cfRule>
  </conditionalFormatting>
  <conditionalFormatting sqref="T9">
    <cfRule type="expression" dxfId="59" priority="4" stopIfTrue="1">
      <formula>$T$9&lt;&gt;$U$8</formula>
    </cfRule>
  </conditionalFormatting>
  <conditionalFormatting sqref="T10 V8">
    <cfRule type="expression" dxfId="58" priority="5" stopIfTrue="1">
      <formula>$V$8&lt;&gt;$T$10</formula>
    </cfRule>
  </conditionalFormatting>
  <conditionalFormatting sqref="W8 T11">
    <cfRule type="expression" dxfId="57" priority="6" stopIfTrue="1">
      <formula>$W$8&lt;&gt;$T$11</formula>
    </cfRule>
  </conditionalFormatting>
  <conditionalFormatting sqref="U10 V9">
    <cfRule type="expression" dxfId="56" priority="7" stopIfTrue="1">
      <formula>$V$9&lt;&gt;$U$10</formula>
    </cfRule>
  </conditionalFormatting>
  <conditionalFormatting sqref="U11 W9">
    <cfRule type="expression" dxfId="55" priority="8" stopIfTrue="1">
      <formula>$W$9&lt;&gt;$U$11</formula>
    </cfRule>
  </conditionalFormatting>
  <conditionalFormatting sqref="W10 V11">
    <cfRule type="expression" dxfId="54" priority="9" stopIfTrue="1">
      <formula>$W$10&lt;&gt;$V$11</formula>
    </cfRule>
  </conditionalFormatting>
  <conditionalFormatting sqref="U14 T15">
    <cfRule type="expression" dxfId="53" priority="10" stopIfTrue="1">
      <formula>$T$15&lt;&gt;$U$14</formula>
    </cfRule>
  </conditionalFormatting>
  <conditionalFormatting sqref="V14 T16">
    <cfRule type="expression" dxfId="52" priority="11" stopIfTrue="1">
      <formula>$V$14&lt;&gt;$T$16</formula>
    </cfRule>
  </conditionalFormatting>
  <conditionalFormatting sqref="W14 T17">
    <cfRule type="expression" dxfId="51" priority="12" stopIfTrue="1">
      <formula>$W$14&lt;&gt;$T$17</formula>
    </cfRule>
  </conditionalFormatting>
  <conditionalFormatting sqref="V15 U16">
    <cfRule type="expression" dxfId="50" priority="13" stopIfTrue="1">
      <formula>$V$15&lt;&gt;$U$16</formula>
    </cfRule>
  </conditionalFormatting>
  <conditionalFormatting sqref="W15 U17">
    <cfRule type="expression" dxfId="49" priority="14" stopIfTrue="1">
      <formula>$W$15&lt;&gt;$U$17</formula>
    </cfRule>
  </conditionalFormatting>
  <conditionalFormatting sqref="W16 V17">
    <cfRule type="expression" dxfId="48" priority="15" stopIfTrue="1">
      <formula>$W$16&lt;&gt;$V$17</formula>
    </cfRule>
  </conditionalFormatting>
  <conditionalFormatting sqref="V20 T22">
    <cfRule type="expression" dxfId="47" priority="16" stopIfTrue="1">
      <formula>$V$20&lt;&gt;$T$22</formula>
    </cfRule>
  </conditionalFormatting>
  <conditionalFormatting sqref="W20 T23">
    <cfRule type="expression" dxfId="46" priority="17" stopIfTrue="1">
      <formula>$W$20&lt;&gt;$T$23</formula>
    </cfRule>
  </conditionalFormatting>
  <conditionalFormatting sqref="T21">
    <cfRule type="expression" dxfId="45" priority="18" stopIfTrue="1">
      <formula>U20&lt;&gt;T21</formula>
    </cfRule>
  </conditionalFormatting>
  <conditionalFormatting sqref="V21 U22">
    <cfRule type="expression" dxfId="44" priority="19" stopIfTrue="1">
      <formula>$V$21&lt;&gt;$U$22</formula>
    </cfRule>
  </conditionalFormatting>
  <conditionalFormatting sqref="W21 U23">
    <cfRule type="expression" dxfId="43" priority="20" stopIfTrue="1">
      <formula>$W$21&lt;&gt;$U$23</formula>
    </cfRule>
  </conditionalFormatting>
  <conditionalFormatting sqref="W22 V23">
    <cfRule type="expression" dxfId="42"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L19" sqref="L1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189</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3" t="s">
        <v>22</v>
      </c>
      <c r="E6" s="32" t="s">
        <v>23</v>
      </c>
      <c r="F6" s="33"/>
      <c r="G6" s="1"/>
      <c r="H6" s="1"/>
      <c r="I6" s="1"/>
      <c r="J6" s="1"/>
    </row>
    <row r="7" spans="1:13" ht="15.75">
      <c r="A7" s="64"/>
      <c r="B7" s="194"/>
      <c r="C7" s="216"/>
      <c r="D7" s="38"/>
      <c r="E7" s="38"/>
      <c r="F7" s="39"/>
      <c r="G7" s="36" t="s">
        <v>22</v>
      </c>
      <c r="I7" s="41"/>
      <c r="J7" s="42"/>
    </row>
    <row r="8" spans="1:13" ht="15.75">
      <c r="A8" s="35"/>
      <c r="B8" s="54" t="s">
        <v>2</v>
      </c>
      <c r="C8" s="44"/>
      <c r="D8" s="211" t="s">
        <v>80</v>
      </c>
      <c r="E8" s="211"/>
      <c r="F8" s="46"/>
      <c r="G8" s="47"/>
      <c r="H8" s="48"/>
      <c r="I8" s="14"/>
      <c r="J8" s="49"/>
      <c r="K8" s="50"/>
      <c r="L8" s="50"/>
      <c r="M8" s="51"/>
    </row>
    <row r="9" spans="1:13">
      <c r="A9" s="35"/>
      <c r="B9" s="52"/>
      <c r="C9" s="288"/>
      <c r="D9" s="288"/>
      <c r="E9" s="38"/>
      <c r="F9" s="12"/>
      <c r="G9" s="43"/>
      <c r="H9" s="36" t="s">
        <v>22</v>
      </c>
      <c r="I9" s="14"/>
      <c r="J9" s="215"/>
    </row>
    <row r="10" spans="1:13" ht="14.25" customHeight="1">
      <c r="A10" s="35"/>
      <c r="B10" s="54" t="s">
        <v>4</v>
      </c>
      <c r="C10" s="32"/>
      <c r="D10" s="32" t="s">
        <v>187</v>
      </c>
      <c r="E10" s="32" t="s">
        <v>188</v>
      </c>
      <c r="F10" s="33"/>
      <c r="G10" s="34"/>
      <c r="H10" s="55" t="s">
        <v>234</v>
      </c>
      <c r="I10" s="14"/>
      <c r="J10" s="215"/>
    </row>
    <row r="11" spans="1:13" ht="10.5" customHeight="1" thickBot="1">
      <c r="A11" s="64"/>
      <c r="B11" s="194"/>
      <c r="C11" s="288"/>
      <c r="D11" s="288"/>
      <c r="E11" s="38"/>
      <c r="F11" s="39"/>
      <c r="G11" s="36" t="s">
        <v>20</v>
      </c>
      <c r="H11" s="56"/>
      <c r="I11" s="14"/>
      <c r="J11" s="215"/>
    </row>
    <row r="12" spans="1:13" ht="18.75" customHeight="1" thickBot="1">
      <c r="A12" s="35"/>
      <c r="B12" s="54" t="s">
        <v>5</v>
      </c>
      <c r="C12" s="32"/>
      <c r="D12" s="32" t="s">
        <v>20</v>
      </c>
      <c r="E12" s="32" t="s">
        <v>21</v>
      </c>
      <c r="F12" s="33"/>
      <c r="G12" s="57" t="s">
        <v>197</v>
      </c>
      <c r="H12" s="68"/>
      <c r="I12" s="204" t="s">
        <v>18</v>
      </c>
      <c r="J12" s="215"/>
    </row>
    <row r="13" spans="1:13" ht="13.5" thickBot="1">
      <c r="A13" s="35"/>
      <c r="B13" s="52"/>
      <c r="C13" s="15"/>
      <c r="D13" s="15"/>
      <c r="E13" s="15"/>
      <c r="F13" s="12"/>
      <c r="G13" s="59"/>
      <c r="H13" s="68"/>
      <c r="I13" s="205" t="s">
        <v>192</v>
      </c>
      <c r="J13" s="215"/>
    </row>
    <row r="14" spans="1:13">
      <c r="A14" s="35"/>
      <c r="B14" s="54" t="s">
        <v>6</v>
      </c>
      <c r="C14" s="32"/>
      <c r="D14" s="32" t="s">
        <v>185</v>
      </c>
      <c r="E14" s="32" t="s">
        <v>186</v>
      </c>
      <c r="F14" s="33"/>
      <c r="G14" s="59"/>
      <c r="H14" s="58"/>
      <c r="I14" s="103"/>
      <c r="J14" s="215"/>
    </row>
    <row r="15" spans="1:13">
      <c r="A15" s="64"/>
      <c r="B15" s="194"/>
      <c r="C15" s="15"/>
      <c r="D15" s="15"/>
      <c r="E15" s="15"/>
      <c r="F15" s="39"/>
      <c r="G15" s="36" t="s">
        <v>70</v>
      </c>
      <c r="H15" s="58"/>
      <c r="I15" s="215"/>
      <c r="J15" s="215"/>
    </row>
    <row r="16" spans="1:13">
      <c r="A16" s="35"/>
      <c r="B16" s="54" t="s">
        <v>7</v>
      </c>
      <c r="C16" s="32"/>
      <c r="D16" s="32" t="s">
        <v>70</v>
      </c>
      <c r="E16" s="32" t="s">
        <v>71</v>
      </c>
      <c r="F16" s="33"/>
      <c r="G16" s="60" t="s">
        <v>233</v>
      </c>
      <c r="H16" s="56"/>
      <c r="I16" s="215"/>
      <c r="J16" s="215"/>
    </row>
    <row r="17" spans="1:10">
      <c r="A17" s="35"/>
      <c r="B17" s="52"/>
      <c r="C17" s="15"/>
      <c r="D17" s="15"/>
      <c r="E17" s="15"/>
      <c r="F17" s="12"/>
      <c r="G17" s="58"/>
      <c r="H17" s="36" t="s">
        <v>18</v>
      </c>
      <c r="I17" s="48"/>
      <c r="J17" s="215"/>
    </row>
    <row r="18" spans="1:10">
      <c r="A18" s="35"/>
      <c r="B18" s="54" t="s">
        <v>8</v>
      </c>
      <c r="C18" s="32"/>
      <c r="D18" s="32" t="s">
        <v>80</v>
      </c>
      <c r="E18" s="32"/>
      <c r="F18" s="33"/>
      <c r="G18" s="59"/>
      <c r="H18" s="61" t="s">
        <v>299</v>
      </c>
      <c r="I18" s="215"/>
      <c r="J18" s="215"/>
    </row>
    <row r="19" spans="1:10">
      <c r="A19" s="64"/>
      <c r="B19" s="194"/>
      <c r="C19" s="15"/>
      <c r="D19" s="15"/>
      <c r="E19" s="15"/>
      <c r="F19" s="39"/>
      <c r="G19" s="36" t="s">
        <v>18</v>
      </c>
      <c r="H19" s="61"/>
      <c r="I19" s="215"/>
      <c r="J19" s="38"/>
    </row>
    <row r="20" spans="1:10">
      <c r="A20" s="35"/>
      <c r="B20" s="54" t="s">
        <v>9</v>
      </c>
      <c r="C20" s="32"/>
      <c r="D20" s="212" t="s">
        <v>18</v>
      </c>
      <c r="E20" s="32" t="s">
        <v>19</v>
      </c>
      <c r="F20" s="33"/>
      <c r="G20" s="57"/>
      <c r="H20" s="59"/>
      <c r="I20" s="215"/>
      <c r="J20" s="215"/>
    </row>
    <row r="21" spans="1:10">
      <c r="A21" s="35"/>
      <c r="B21" s="38"/>
      <c r="C21" s="38"/>
      <c r="D21" s="38"/>
      <c r="E21" s="38"/>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D23" s="74"/>
      <c r="E23" s="75"/>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15"/>
      <c r="H26" s="215"/>
      <c r="I26" s="215"/>
      <c r="J26" s="215"/>
    </row>
    <row r="27" spans="1:10">
      <c r="A27" s="88"/>
      <c r="B27" s="66"/>
      <c r="C27" s="216"/>
      <c r="D27" s="38"/>
      <c r="E27" s="38"/>
      <c r="F27" s="76"/>
      <c r="G27" s="64"/>
      <c r="H27" s="215"/>
      <c r="I27" s="215"/>
      <c r="J27" s="215"/>
    </row>
    <row r="28" spans="1:10">
      <c r="A28" s="35"/>
      <c r="B28" s="66"/>
      <c r="C28" s="89"/>
      <c r="D28" s="90"/>
      <c r="E28" s="89"/>
      <c r="F28" s="91"/>
      <c r="G28" s="35"/>
      <c r="H28" s="215"/>
      <c r="I28" s="215"/>
      <c r="J28" s="215"/>
    </row>
    <row r="29" spans="1:10">
      <c r="A29" s="35"/>
      <c r="B29" s="92"/>
      <c r="C29" s="38"/>
      <c r="D29" s="38"/>
      <c r="E29" s="38"/>
      <c r="F29" s="76"/>
      <c r="G29" s="35"/>
      <c r="H29" s="64"/>
      <c r="I29" s="215"/>
      <c r="J29" s="215"/>
    </row>
    <row r="30" spans="1:10">
      <c r="A30" s="35"/>
      <c r="B30" s="66"/>
      <c r="C30" s="63"/>
      <c r="D30" s="63"/>
      <c r="E30" s="63"/>
      <c r="F30" s="67"/>
      <c r="G30" s="35"/>
      <c r="H30" s="215"/>
      <c r="I30" s="215"/>
      <c r="J30" s="215"/>
    </row>
    <row r="31" spans="1:10">
      <c r="A31" s="64"/>
      <c r="B31" s="66"/>
      <c r="C31" s="38"/>
      <c r="D31" s="216"/>
      <c r="E31" s="38"/>
      <c r="F31" s="76"/>
      <c r="G31" s="64"/>
      <c r="H31" s="215"/>
      <c r="I31" s="215"/>
      <c r="J31" s="215"/>
    </row>
    <row r="32" spans="1:10">
      <c r="A32" s="35"/>
      <c r="B32" s="66"/>
      <c r="C32" s="63"/>
      <c r="D32" s="63"/>
      <c r="E32" s="63"/>
      <c r="F32" s="67"/>
      <c r="G32" s="68"/>
      <c r="H32" s="215"/>
      <c r="I32" s="215"/>
      <c r="J32" s="215"/>
    </row>
    <row r="33" spans="1:11">
      <c r="A33" s="35"/>
      <c r="B33" s="66"/>
      <c r="C33" s="38"/>
      <c r="D33" s="38"/>
      <c r="E33" s="38"/>
      <c r="F33" s="76"/>
      <c r="G33" s="68"/>
      <c r="H33" s="215"/>
      <c r="I33" s="64"/>
      <c r="J33" s="215"/>
    </row>
    <row r="34" spans="1:11">
      <c r="A34" s="35"/>
      <c r="B34" s="66"/>
      <c r="C34" s="63"/>
      <c r="D34" s="63"/>
      <c r="E34" s="63"/>
      <c r="F34" s="67"/>
      <c r="G34" s="68"/>
      <c r="H34" s="215"/>
      <c r="I34" s="215"/>
      <c r="J34" s="215"/>
    </row>
    <row r="35" spans="1:11">
      <c r="A35" s="64"/>
      <c r="B35" s="92"/>
      <c r="C35" s="38"/>
      <c r="D35" s="38"/>
      <c r="E35" s="38"/>
      <c r="F35" s="76"/>
      <c r="G35" s="64"/>
      <c r="H35" s="215"/>
      <c r="I35" s="215"/>
      <c r="J35" s="215"/>
    </row>
    <row r="36" spans="1:11">
      <c r="A36" s="35"/>
      <c r="B36" s="66"/>
      <c r="C36" s="63"/>
      <c r="D36" s="63"/>
      <c r="E36" s="63"/>
      <c r="F36" s="67"/>
      <c r="G36" s="35"/>
      <c r="H36" s="215"/>
      <c r="I36" s="215"/>
      <c r="J36" s="215"/>
    </row>
    <row r="37" spans="1:11">
      <c r="A37" s="35"/>
      <c r="B37" s="66"/>
      <c r="C37" s="38"/>
      <c r="D37" s="38"/>
      <c r="E37" s="38"/>
      <c r="F37" s="76"/>
      <c r="G37" s="35"/>
      <c r="H37" s="64"/>
      <c r="I37" s="215"/>
      <c r="J37" s="215"/>
    </row>
    <row r="38" spans="1:11" ht="12.75" customHeight="1">
      <c r="A38" s="35"/>
      <c r="B38" s="66"/>
      <c r="C38" s="63"/>
      <c r="D38" s="63"/>
      <c r="E38" s="63"/>
      <c r="F38" s="67"/>
      <c r="G38" s="35"/>
      <c r="H38" s="215"/>
      <c r="I38" s="215"/>
      <c r="J38" s="215"/>
    </row>
    <row r="39" spans="1:11">
      <c r="A39" s="64"/>
      <c r="B39" s="66"/>
      <c r="C39" s="38"/>
      <c r="D39" s="38"/>
      <c r="E39" s="38"/>
      <c r="F39" s="76"/>
      <c r="G39" s="64"/>
      <c r="H39" s="215"/>
      <c r="I39" s="215"/>
      <c r="J39" s="215"/>
    </row>
    <row r="40" spans="1:11">
      <c r="A40" s="35"/>
      <c r="B40" s="66"/>
      <c r="C40" s="63"/>
      <c r="D40" s="63"/>
      <c r="E40" s="63"/>
      <c r="F40" s="67"/>
      <c r="G40" s="35"/>
      <c r="H40" s="215"/>
      <c r="I40" s="215"/>
      <c r="J40" s="215"/>
    </row>
    <row r="41" spans="1:11">
      <c r="A41" s="35"/>
      <c r="B41" s="66"/>
      <c r="C41" s="38"/>
      <c r="D41" s="38"/>
      <c r="E41" s="38"/>
      <c r="F41" s="76"/>
      <c r="G41" s="35"/>
      <c r="H41" s="215"/>
      <c r="I41" s="215"/>
      <c r="J41" s="63"/>
      <c r="K41" s="93"/>
    </row>
    <row r="42" spans="1:11">
      <c r="A42" s="35"/>
      <c r="B42" s="66"/>
      <c r="C42" s="63"/>
      <c r="D42" s="63"/>
      <c r="E42" s="63"/>
      <c r="F42" s="67"/>
      <c r="G42" s="94"/>
      <c r="H42" s="215"/>
      <c r="I42" s="215"/>
      <c r="J42" s="215"/>
    </row>
    <row r="43" spans="1:11" ht="16.5" customHeight="1">
      <c r="A43" s="64"/>
      <c r="B43" s="66"/>
      <c r="C43" s="216"/>
      <c r="D43" s="38"/>
      <c r="E43" s="38"/>
      <c r="F43" s="76"/>
      <c r="G43" s="64"/>
      <c r="H43" s="215"/>
      <c r="I43" s="215"/>
      <c r="J43" s="215"/>
    </row>
    <row r="44" spans="1:11">
      <c r="A44" s="35"/>
      <c r="B44" s="66"/>
      <c r="C44" s="89"/>
      <c r="D44" s="63"/>
      <c r="E44" s="63"/>
      <c r="F44" s="67"/>
      <c r="G44" s="68"/>
      <c r="H44" s="215"/>
      <c r="I44" s="215"/>
      <c r="J44" s="215"/>
    </row>
    <row r="45" spans="1:11">
      <c r="A45" s="35"/>
      <c r="B45" s="66"/>
      <c r="C45" s="38"/>
      <c r="D45" s="38"/>
      <c r="E45" s="38"/>
      <c r="F45" s="76"/>
      <c r="G45" s="68"/>
      <c r="H45" s="64"/>
      <c r="I45" s="215"/>
      <c r="J45" s="215"/>
    </row>
    <row r="46" spans="1:11">
      <c r="A46" s="35"/>
      <c r="B46" s="66"/>
      <c r="C46" s="63"/>
      <c r="D46" s="63"/>
      <c r="E46" s="63"/>
      <c r="F46" s="67"/>
      <c r="G46" s="68"/>
      <c r="H46" s="215"/>
      <c r="I46" s="215"/>
      <c r="J46" s="215"/>
    </row>
    <row r="47" spans="1:11">
      <c r="A47" s="64"/>
      <c r="B47" s="66"/>
      <c r="C47" s="38"/>
      <c r="D47" s="38"/>
      <c r="E47" s="38"/>
      <c r="F47" s="76"/>
      <c r="G47" s="64"/>
      <c r="H47" s="215"/>
      <c r="I47" s="215"/>
      <c r="J47" s="215"/>
    </row>
    <row r="48" spans="1:11">
      <c r="A48" s="35"/>
      <c r="B48" s="66"/>
      <c r="C48" s="63"/>
      <c r="D48" s="63"/>
      <c r="E48" s="63"/>
      <c r="F48" s="67"/>
      <c r="G48" s="68"/>
      <c r="H48" s="215"/>
      <c r="I48" s="215"/>
      <c r="J48" s="215"/>
    </row>
    <row r="49" spans="1:10">
      <c r="A49" s="35"/>
      <c r="B49" s="66"/>
      <c r="C49" s="38"/>
      <c r="D49" s="38"/>
      <c r="E49" s="38"/>
      <c r="F49" s="76"/>
      <c r="G49" s="35"/>
      <c r="H49" s="215"/>
      <c r="I49" s="64"/>
      <c r="J49" s="215"/>
    </row>
    <row r="50" spans="1:10">
      <c r="A50" s="35"/>
      <c r="B50" s="66"/>
      <c r="C50" s="89"/>
      <c r="D50" s="95"/>
      <c r="E50" s="95"/>
      <c r="F50" s="67"/>
      <c r="G50" s="35"/>
      <c r="H50" s="215"/>
      <c r="I50" s="215"/>
      <c r="J50" s="215"/>
    </row>
    <row r="51" spans="1:10">
      <c r="A51" s="88"/>
      <c r="B51" s="66"/>
      <c r="C51" s="92"/>
      <c r="D51" s="38"/>
      <c r="E51" s="38"/>
      <c r="F51" s="76"/>
      <c r="G51" s="64"/>
      <c r="H51" s="215"/>
      <c r="I51" s="215"/>
      <c r="J51" s="215"/>
    </row>
    <row r="52" spans="1:10">
      <c r="A52" s="35"/>
      <c r="B52" s="66"/>
      <c r="C52" s="63"/>
      <c r="D52" s="63"/>
      <c r="E52" s="63"/>
      <c r="F52" s="67"/>
      <c r="G52" s="35"/>
      <c r="H52" s="215"/>
      <c r="I52" s="215"/>
      <c r="J52" s="65"/>
    </row>
    <row r="53" spans="1:10">
      <c r="A53" s="35"/>
      <c r="B53" s="66"/>
      <c r="C53" s="38"/>
      <c r="D53" s="38"/>
      <c r="E53" s="38"/>
      <c r="F53" s="76"/>
      <c r="G53" s="35"/>
      <c r="H53" s="64"/>
      <c r="I53" s="215"/>
      <c r="J53" s="65"/>
    </row>
    <row r="54" spans="1:10">
      <c r="A54" s="35"/>
      <c r="B54" s="66"/>
      <c r="C54" s="89"/>
      <c r="D54" s="90"/>
      <c r="E54" s="89"/>
      <c r="F54" s="91"/>
      <c r="G54" s="35"/>
      <c r="H54" s="215"/>
      <c r="I54" s="215"/>
      <c r="J54" s="65"/>
    </row>
    <row r="55" spans="1:10">
      <c r="A55" s="96"/>
      <c r="B55" s="66"/>
      <c r="C55" s="285"/>
      <c r="D55" s="286"/>
      <c r="E55" s="38"/>
      <c r="F55" s="76"/>
      <c r="G55" s="64"/>
      <c r="H55" s="215"/>
      <c r="I55" s="97"/>
      <c r="J55" s="98"/>
    </row>
    <row r="56" spans="1:10">
      <c r="A56" s="35"/>
      <c r="B56" s="66"/>
      <c r="C56" s="63"/>
      <c r="D56" s="63"/>
      <c r="E56" s="63"/>
      <c r="F56" s="67"/>
      <c r="G56" s="35"/>
      <c r="H56" s="215"/>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AJ10" sqref="AJ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04" t="s">
        <v>33</v>
      </c>
      <c r="I1" s="304"/>
      <c r="J1" s="304"/>
      <c r="K1" s="304"/>
      <c r="L1" s="30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05"/>
      <c r="I2" s="119" t="s">
        <v>34</v>
      </c>
      <c r="J2" s="119"/>
      <c r="K2" s="120"/>
      <c r="L2" s="121"/>
      <c r="M2" s="115"/>
      <c r="N2" s="116"/>
      <c r="O2" s="116"/>
      <c r="P2" s="122" t="str">
        <f>'[2]vnos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13" t="s">
        <v>206</v>
      </c>
      <c r="F3" s="313"/>
      <c r="G3" s="313"/>
      <c r="H3" s="305"/>
      <c r="I3" s="124" t="s">
        <v>35</v>
      </c>
      <c r="J3" s="124"/>
      <c r="K3" s="125">
        <f>'[2]vnos podatkov'!$A$8</f>
        <v>0</v>
      </c>
      <c r="L3" s="120">
        <f>'[2]vnos podatkov'!$B$8</f>
        <v>0</v>
      </c>
      <c r="M3" s="115"/>
      <c r="N3" s="116"/>
      <c r="O3" s="116"/>
      <c r="P3" s="126">
        <f>'[2]vnos podatkov'!$A$8</f>
        <v>0</v>
      </c>
      <c r="Q3" s="126">
        <f>'[2]vnos podatkov'!$B$8</f>
        <v>0</v>
      </c>
      <c r="R3" s="126">
        <f>'[2]vnos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06" t="s">
        <v>36</v>
      </c>
      <c r="D4" s="306"/>
      <c r="I4" s="239" t="s">
        <v>37</v>
      </c>
      <c r="J4" s="128"/>
      <c r="K4" s="129">
        <f>'[2]vnos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06" t="s">
        <v>38</v>
      </c>
      <c r="D5" s="306"/>
      <c r="E5" s="307" t="s">
        <v>159</v>
      </c>
      <c r="F5" s="307">
        <f>'[2]vnos podatkov'!$C$10</f>
        <v>0</v>
      </c>
      <c r="G5" s="308">
        <f>'[2]vnos podatkov'!$C$10</f>
        <v>0</v>
      </c>
      <c r="H5" s="308">
        <f>'[2]vnos podatkov'!$C$10</f>
        <v>0</v>
      </c>
      <c r="I5" s="309" t="s">
        <v>39</v>
      </c>
      <c r="J5" s="30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184</v>
      </c>
      <c r="D6" s="131" t="s">
        <v>206</v>
      </c>
      <c r="E6" s="132"/>
      <c r="F6" s="133"/>
      <c r="G6" s="295"/>
      <c r="H6" s="295"/>
      <c r="I6" s="295"/>
      <c r="J6" s="295"/>
      <c r="K6" s="296" t="s">
        <v>40</v>
      </c>
      <c r="L6" s="296" t="s">
        <v>41</v>
      </c>
      <c r="M6" s="115"/>
      <c r="N6" s="134"/>
      <c r="O6" s="134"/>
      <c r="P6" s="301" t="s">
        <v>42</v>
      </c>
      <c r="Q6" s="302"/>
      <c r="R6" s="302"/>
      <c r="S6" s="302"/>
      <c r="T6" s="303"/>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295"/>
      <c r="H7" s="295"/>
      <c r="I7" s="295"/>
      <c r="J7" s="295"/>
      <c r="K7" s="296"/>
      <c r="L7" s="296"/>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UPPER(IF($A8="","",VLOOKUP($A8,'[2]m round robin žrebna lista'!$A$7:$R$128,2)))</f>
        <v/>
      </c>
      <c r="D8" s="310" t="s">
        <v>207</v>
      </c>
      <c r="E8" s="311"/>
      <c r="F8" s="312"/>
      <c r="G8" s="150"/>
      <c r="H8" s="151" t="s">
        <v>317</v>
      </c>
      <c r="I8" s="151" t="s">
        <v>195</v>
      </c>
      <c r="J8" s="151" t="s">
        <v>193</v>
      </c>
      <c r="K8" s="152">
        <v>2</v>
      </c>
      <c r="L8" s="152">
        <v>2</v>
      </c>
      <c r="M8" s="153">
        <f>IF($A8="","",VLOOKUP($A8,'[2]m round robin žrebna lista'!$A$7:$R$128,14))</f>
        <v>0</v>
      </c>
      <c r="N8" s="152">
        <f>IF(L8="","",IF(L8=1,8,IF(L8=2,6,IF(L8=3,4,2))))</f>
        <v>6</v>
      </c>
      <c r="O8" s="117"/>
      <c r="P8" s="154" t="str">
        <f>UPPER(IF($A8="","",VLOOKUP($A8,'[2]m round robin žrebna lista'!$A$7:$R$128,2)))</f>
        <v/>
      </c>
      <c r="Q8" s="154" t="str">
        <f>UPPER(IF($A8="","",VLOOKUP($A8,'[2]m round robin žrebna lista'!$A$7:$R$128,3)))</f>
        <v>BOH MOJMIR</v>
      </c>
      <c r="R8" s="154" t="str">
        <f>PROPER(IF($A8="","",VLOOKUP($A8,'[2]m round robin žrebna lista'!$A$7:$R$128,4)))</f>
        <v/>
      </c>
      <c r="S8" s="154" t="str">
        <f>UPPER(IF($A8="","",VLOOKUP($A8,'[2]m round robin žrebna lista'!$A$7:$R$128,5)))</f>
        <v/>
      </c>
      <c r="T8" s="155"/>
      <c r="U8" s="156"/>
      <c r="V8" s="156"/>
      <c r="W8" s="156"/>
      <c r="X8" s="123"/>
      <c r="Y8" s="154" t="str">
        <f>UPPER(IF($A8="","",VLOOKUP($A8,'[2]m round robin žrebna lista'!$A$7:$R$128,2)))</f>
        <v/>
      </c>
      <c r="Z8" s="154" t="str">
        <f>UPPER(IF($A8="","",VLOOKUP($A8,'[2]m round robin žrebna lista'!$A$7:$R$128,3)))</f>
        <v>BOH MOJMIR</v>
      </c>
      <c r="AA8" s="154" t="str">
        <f>PROPER(IF($A8="","",VLOOKUP($A8,'[2]m round robin žrebna lista'!$A$7:$R$128,4)))</f>
        <v/>
      </c>
      <c r="AB8" s="154" t="str">
        <f>UPPER(IF($A8="","",VLOOKUP($A8,'[2]m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UPPER(IF($A9="","",VLOOKUP($A9,'[2]m round robin žrebna lista'!$A$7:$R$128,2)))</f>
        <v/>
      </c>
      <c r="D9" s="310" t="s">
        <v>208</v>
      </c>
      <c r="E9" s="311"/>
      <c r="F9" s="312"/>
      <c r="G9" s="151" t="s">
        <v>218</v>
      </c>
      <c r="H9" s="150"/>
      <c r="I9" s="151" t="s">
        <v>203</v>
      </c>
      <c r="J9" s="151" t="s">
        <v>276</v>
      </c>
      <c r="K9" s="193" t="s">
        <v>4</v>
      </c>
      <c r="L9" s="152">
        <v>1</v>
      </c>
      <c r="M9" s="153">
        <f>IF($A9="","",VLOOKUP($A9,'[2]m round robin žrebna lista'!$A$7:$R$128,14))</f>
        <v>0</v>
      </c>
      <c r="N9" s="152"/>
      <c r="O9" s="117"/>
      <c r="P9" s="154" t="str">
        <f>UPPER(IF($A9="","",VLOOKUP($A9,'[2]m round robin žrebna lista'!$A$7:$R$128,2)))</f>
        <v/>
      </c>
      <c r="Q9" s="154" t="str">
        <f>UPPER(IF($A9="","",VLOOKUP($A9,'[2]m round robin žrebna lista'!$A$7:$R$128,3)))</f>
        <v>SLAVINEC IGOR</v>
      </c>
      <c r="R9" s="154" t="str">
        <f>PROPER(IF($A9="","",VLOOKUP($A9,'[2]m round robin žrebna lista'!$A$7:$R$128,4)))</f>
        <v/>
      </c>
      <c r="S9" s="154" t="str">
        <f>UPPER(IF($A9="","",VLOOKUP($A9,'[2]m round robin žrebna lista'!$A$7:$R$128,5)))</f>
        <v/>
      </c>
      <c r="T9" s="156"/>
      <c r="U9" s="155"/>
      <c r="V9" s="156"/>
      <c r="W9" s="156"/>
      <c r="X9" s="123"/>
      <c r="Y9" s="154" t="str">
        <f>UPPER(IF($A9="","",VLOOKUP($A9,'[2]m round robin žrebna lista'!$A$7:$R$128,2)))</f>
        <v/>
      </c>
      <c r="Z9" s="154" t="str">
        <f>UPPER(IF($A9="","",VLOOKUP($A9,'[2]m round robin žrebna lista'!$A$7:$R$128,3)))</f>
        <v>SLAVINEC IGOR</v>
      </c>
      <c r="AA9" s="154" t="str">
        <f>PROPER(IF($A9="","",VLOOKUP($A9,'[2]m round robin žrebna lista'!$A$7:$R$128,4)))</f>
        <v/>
      </c>
      <c r="AB9" s="154" t="str">
        <f>UPPER(IF($A9="","",VLOOKUP($A9,'[2]m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UPPER(IF($A10="","",VLOOKUP($A10,'[2]m round robin žrebna lista'!$A$7:$R$128,2)))</f>
        <v/>
      </c>
      <c r="D10" s="310" t="s">
        <v>209</v>
      </c>
      <c r="E10" s="311"/>
      <c r="F10" s="312"/>
      <c r="G10" s="151" t="s">
        <v>198</v>
      </c>
      <c r="H10" s="151" t="s">
        <v>301</v>
      </c>
      <c r="I10" s="150"/>
      <c r="J10" s="151" t="s">
        <v>318</v>
      </c>
      <c r="K10" s="152">
        <v>0</v>
      </c>
      <c r="L10" s="152">
        <v>4</v>
      </c>
      <c r="M10" s="153">
        <f>IF($A10="","",VLOOKUP($A10,'[2]m round robin žrebna lista'!$A$7:$R$128,14))</f>
        <v>0</v>
      </c>
      <c r="N10" s="152">
        <f>IF(L10="","",IF(L10=1,8,IF(L10=2,6,IF(L10=3,4,2))))</f>
        <v>2</v>
      </c>
      <c r="O10" s="117"/>
      <c r="P10" s="154" t="str">
        <f>UPPER(IF($A10="","",VLOOKUP($A10,'[2]m round robin žrebna lista'!$A$7:$R$128,2)))</f>
        <v/>
      </c>
      <c r="Q10" s="154" t="str">
        <f>UPPER(IF($A10="","",VLOOKUP($A10,'[2]m round robin žrebna lista'!$A$7:$R$128,3)))</f>
        <v>STIBILJ CVETKO</v>
      </c>
      <c r="R10" s="154" t="str">
        <f>PROPER(IF($A10="","",VLOOKUP($A10,'[2]m round robin žrebna lista'!$A$7:$R$128,4)))</f>
        <v/>
      </c>
      <c r="S10" s="154" t="str">
        <f>UPPER(IF($A10="","",VLOOKUP($A10,'[2]m round robin žrebna lista'!$A$7:$R$128,5)))</f>
        <v/>
      </c>
      <c r="T10" s="156"/>
      <c r="U10" s="156"/>
      <c r="V10" s="155"/>
      <c r="W10" s="156"/>
      <c r="X10" s="123"/>
      <c r="Y10" s="154" t="str">
        <f>UPPER(IF($A10="","",VLOOKUP($A10,'[2]m round robin žrebna lista'!$A$7:$R$128,2)))</f>
        <v/>
      </c>
      <c r="Z10" s="154" t="str">
        <f>UPPER(IF($A10="","",VLOOKUP($A10,'[2]m round robin žrebna lista'!$A$7:$R$128,3)))</f>
        <v>STIBILJ CVETKO</v>
      </c>
      <c r="AA10" s="154" t="str">
        <f>PROPER(IF($A10="","",VLOOKUP($A10,'[2]m round robin žrebna lista'!$A$7:$R$128,4)))</f>
        <v/>
      </c>
      <c r="AB10" s="154" t="str">
        <f>UPPER(IF($A10="","",VLOOKUP($A10,'[2]m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UPPER(IF($A11="","",VLOOKUP($A11,'[2]m round robin žrebna lista'!$A$7:$R$128,2)))</f>
        <v/>
      </c>
      <c r="D11" s="310" t="s">
        <v>229</v>
      </c>
      <c r="E11" s="311"/>
      <c r="F11" s="312"/>
      <c r="G11" s="151" t="s">
        <v>302</v>
      </c>
      <c r="H11" s="151" t="s">
        <v>276</v>
      </c>
      <c r="I11" s="151" t="s">
        <v>220</v>
      </c>
      <c r="J11" s="150"/>
      <c r="K11" s="152">
        <v>1</v>
      </c>
      <c r="L11" s="152">
        <v>3</v>
      </c>
      <c r="M11" s="153">
        <f>IF($A11="","",VLOOKUP($A11,'[2]m round robin žrebna lista'!$A$7:$R$128,14))</f>
        <v>0</v>
      </c>
      <c r="N11" s="152"/>
      <c r="O11" s="117"/>
      <c r="P11" s="154" t="str">
        <f>UPPER(IF($A11="","",VLOOKUP($A11,'[2]m round robin žrebna lista'!$A$7:$R$128,2)))</f>
        <v/>
      </c>
      <c r="Q11" s="154" t="str">
        <f>UPPER(IF($A11="","",VLOOKUP($A11,'[2]m round robin žrebna lista'!$A$7:$R$128,3)))</f>
        <v/>
      </c>
      <c r="R11" s="154" t="str">
        <f>PROPER(IF($A11="","",VLOOKUP($A11,'[2]m round robin žrebna lista'!$A$7:$R$128,4)))</f>
        <v/>
      </c>
      <c r="S11" s="154" t="str">
        <f>UPPER(IF($A11="","",VLOOKUP($A11,'[2]m round robin žrebna lista'!$A$7:$R$128,5)))</f>
        <v/>
      </c>
      <c r="T11" s="156"/>
      <c r="U11" s="156"/>
      <c r="V11" s="156"/>
      <c r="W11" s="155"/>
      <c r="X11" s="123"/>
      <c r="Y11" s="154" t="str">
        <f>UPPER(IF($A11="","",VLOOKUP($A11,'[2]m round robin žrebna lista'!$A$7:$R$128,2)))</f>
        <v/>
      </c>
      <c r="Z11" s="154" t="str">
        <f>UPPER(IF($A11="","",VLOOKUP($A11,'[2]m round robin žrebna lista'!$A$7:$R$128,3)))</f>
        <v/>
      </c>
      <c r="AA11" s="154" t="str">
        <f>PROPER(IF($A11="","",VLOOKUP($A11,'[2]m round robin žrebna lista'!$A$7:$R$128,4)))</f>
        <v/>
      </c>
      <c r="AB11" s="154" t="str">
        <f>UPPER(IF($A11="","",VLOOKUP($A11,'[2]m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36"/>
      <c r="B12" s="236"/>
      <c r="C12" s="131" t="s">
        <v>44</v>
      </c>
      <c r="D12" s="131"/>
      <c r="E12" s="132"/>
      <c r="F12" s="133"/>
      <c r="G12" s="295"/>
      <c r="H12" s="295"/>
      <c r="I12" s="295"/>
      <c r="J12" s="295"/>
      <c r="K12" s="296" t="s">
        <v>40</v>
      </c>
      <c r="L12" s="296"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36"/>
      <c r="B13" s="236"/>
      <c r="C13" s="137" t="s">
        <v>26</v>
      </c>
      <c r="D13" s="138" t="s">
        <v>27</v>
      </c>
      <c r="E13" s="161" t="s">
        <v>28</v>
      </c>
      <c r="F13" s="138" t="s">
        <v>25</v>
      </c>
      <c r="G13" s="295"/>
      <c r="H13" s="295"/>
      <c r="I13" s="295"/>
      <c r="J13" s="295"/>
      <c r="K13" s="296"/>
      <c r="L13" s="296"/>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UPPER(IF($A14="","",VLOOKUP($A14,'[2]m round robin žrebna lista'!$A$7:$R$128,2)))</f>
        <v/>
      </c>
      <c r="D14" s="148" t="str">
        <f>UPPER(IF($A14="","",VLOOKUP($A14,'[2]m round robin žrebna lista'!$A$7:$R$128,3)))</f>
        <v/>
      </c>
      <c r="E14" s="148" t="str">
        <f>PROPER(IF($A14="","",VLOOKUP($A14,'[2]m round robin žrebna lista'!$A$7:$R$128,4)))</f>
        <v/>
      </c>
      <c r="F14" s="149" t="str">
        <f>UPPER(IF($A14="","",VLOOKUP($A14,'[2]m round robin žrebna lista'!$A$7:$R$128,5)))</f>
        <v/>
      </c>
      <c r="G14" s="150"/>
      <c r="H14" s="151"/>
      <c r="I14" s="151"/>
      <c r="J14" s="151"/>
      <c r="K14" s="152"/>
      <c r="L14" s="152"/>
      <c r="M14" s="153" t="str">
        <f>IF($A14="","",VLOOKUP($A14,'[2]m round robin žrebna lista'!$A$7:$R$128,14))</f>
        <v/>
      </c>
      <c r="N14" s="152" t="str">
        <f>IF(L14="","",IF(L14=1,8,IF(L14=2,6,IF(L14=3,4,2))))</f>
        <v/>
      </c>
      <c r="O14" s="117"/>
      <c r="P14" s="154" t="str">
        <f>UPPER(IF($A14="","",VLOOKUP($A14,'[2]m round robin žrebna lista'!$A$7:$R$128,2)))</f>
        <v/>
      </c>
      <c r="Q14" s="154" t="str">
        <f>UPPER(IF($A14="","",VLOOKUP($A14,'[2]m round robin žrebna lista'!$A$7:$R$128,3)))</f>
        <v/>
      </c>
      <c r="R14" s="154" t="str">
        <f>PROPER(IF($A14="","",VLOOKUP($A14,'[2]m round robin žrebna lista'!$A$7:$R$128,4)))</f>
        <v/>
      </c>
      <c r="S14" s="154" t="str">
        <f>UPPER(IF($A14="","",VLOOKUP($A14,'[2]m round robin žrebna lista'!$A$7:$R$128,5)))</f>
        <v/>
      </c>
      <c r="T14" s="155"/>
      <c r="U14" s="156"/>
      <c r="V14" s="156"/>
      <c r="W14" s="156"/>
      <c r="X14" s="117"/>
      <c r="Y14" s="154" t="str">
        <f>UPPER(IF($A14="","",VLOOKUP($A14,'[2]m round robin žrebna lista'!$A$7:$R$128,2)))</f>
        <v/>
      </c>
      <c r="Z14" s="154" t="str">
        <f>UPPER(IF($A14="","",VLOOKUP($A14,'[2]m round robin žrebna lista'!$A$7:$R$128,3)))</f>
        <v/>
      </c>
      <c r="AA14" s="154" t="str">
        <f>PROPER(IF($A14="","",VLOOKUP($A14,'[2]m round robin žrebna lista'!$A$7:$R$128,4)))</f>
        <v/>
      </c>
      <c r="AB14" s="154" t="str">
        <f>UPPER(IF($A14="","",VLOOKUP($A14,'[2]m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UPPER(IF($A15="","",VLOOKUP($A15,'[2]m round robin žrebna lista'!$A$7:$R$128,2)))</f>
        <v/>
      </c>
      <c r="D15" s="148" t="str">
        <f>UPPER(IF($A15="","",VLOOKUP($A15,'[2]m round robin žrebna lista'!$A$7:$R$128,3)))</f>
        <v/>
      </c>
      <c r="E15" s="148" t="str">
        <f>PROPER(IF($A15="","",VLOOKUP($A15,'[2]m round robin žrebna lista'!$A$7:$R$128,4)))</f>
        <v/>
      </c>
      <c r="F15" s="149" t="str">
        <f>UPPER(IF($A15="","",VLOOKUP($A15,'[2]m round robin žrebna lista'!$A$7:$R$128,5)))</f>
        <v/>
      </c>
      <c r="G15" s="151"/>
      <c r="H15" s="150"/>
      <c r="I15" s="151"/>
      <c r="J15" s="151"/>
      <c r="K15" s="152"/>
      <c r="L15" s="152"/>
      <c r="M15" s="153" t="str">
        <f>IF($A15="","",VLOOKUP($A15,'[2]m round robin žrebna lista'!$A$7:$R$128,14))</f>
        <v/>
      </c>
      <c r="N15" s="152" t="str">
        <f>IF(L15="","",IF(L15=1,8,IF(L15=2,6,IF(L15=3,4,2))))</f>
        <v/>
      </c>
      <c r="O15" s="117"/>
      <c r="P15" s="154" t="str">
        <f>UPPER(IF($A15="","",VLOOKUP($A15,'[2]m round robin žrebna lista'!$A$7:$R$128,2)))</f>
        <v/>
      </c>
      <c r="Q15" s="154" t="str">
        <f>UPPER(IF($A15="","",VLOOKUP($A15,'[2]m round robin žrebna lista'!$A$7:$R$128,3)))</f>
        <v/>
      </c>
      <c r="R15" s="154" t="str">
        <f>PROPER(IF($A15="","",VLOOKUP($A15,'[2]m round robin žrebna lista'!$A$7:$R$128,4)))</f>
        <v/>
      </c>
      <c r="S15" s="154" t="str">
        <f>UPPER(IF($A15="","",VLOOKUP($A15,'[2]m round robin žrebna lista'!$A$7:$R$128,5)))</f>
        <v/>
      </c>
      <c r="T15" s="156"/>
      <c r="U15" s="155"/>
      <c r="V15" s="156"/>
      <c r="W15" s="156"/>
      <c r="X15" s="117"/>
      <c r="Y15" s="154" t="str">
        <f>UPPER(IF($A15="","",VLOOKUP($A15,'[2]m round robin žrebna lista'!$A$7:$R$128,2)))</f>
        <v/>
      </c>
      <c r="Z15" s="154" t="str">
        <f>UPPER(IF($A15="","",VLOOKUP($A15,'[2]m round robin žrebna lista'!$A$7:$R$128,3)))</f>
        <v/>
      </c>
      <c r="AA15" s="154" t="str">
        <f>PROPER(IF($A15="","",VLOOKUP($A15,'[2]m round robin žrebna lista'!$A$7:$R$128,4)))</f>
        <v/>
      </c>
      <c r="AB15" s="154" t="str">
        <f>UPPER(IF($A15="","",VLOOKUP($A15,'[2]m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UPPER(IF($A16="","",VLOOKUP($A16,'[2]m round robin žrebna lista'!$A$7:$R$128,2)))</f>
        <v/>
      </c>
      <c r="D16" s="148" t="str">
        <f>UPPER(IF($A16="","",VLOOKUP($A16,'[2]m round robin žrebna lista'!$A$7:$R$128,3)))</f>
        <v/>
      </c>
      <c r="E16" s="148" t="str">
        <f>PROPER(IF($A16="","",VLOOKUP($A16,'[2]m round robin žrebna lista'!$A$7:$R$128,4)))</f>
        <v/>
      </c>
      <c r="F16" s="149" t="str">
        <f>UPPER(IF($A16="","",VLOOKUP($A16,'[2]m round robin žrebna lista'!$A$7:$R$128,5)))</f>
        <v/>
      </c>
      <c r="G16" s="151"/>
      <c r="H16" s="151"/>
      <c r="I16" s="150"/>
      <c r="J16" s="151"/>
      <c r="K16" s="152"/>
      <c r="L16" s="152"/>
      <c r="M16" s="153" t="str">
        <f>IF($A16="","",VLOOKUP($A16,'[2]m round robin žrebna lista'!$A$7:$R$128,14))</f>
        <v/>
      </c>
      <c r="N16" s="152" t="str">
        <f>IF(L16="","",IF(L16=1,8,IF(L16=2,6,IF(L16=3,4,2))))</f>
        <v/>
      </c>
      <c r="O16" s="117"/>
      <c r="P16" s="154" t="str">
        <f>UPPER(IF($A16="","",VLOOKUP($A16,'[2]m round robin žrebna lista'!$A$7:$R$128,2)))</f>
        <v/>
      </c>
      <c r="Q16" s="154" t="str">
        <f>UPPER(IF($A16="","",VLOOKUP($A16,'[2]m round robin žrebna lista'!$A$7:$R$128,3)))</f>
        <v/>
      </c>
      <c r="R16" s="154" t="str">
        <f>PROPER(IF($A16="","",VLOOKUP($A16,'[2]m round robin žrebna lista'!$A$7:$R$128,4)))</f>
        <v/>
      </c>
      <c r="S16" s="154" t="str">
        <f>UPPER(IF($A16="","",VLOOKUP($A16,'[2]m round robin žrebna lista'!$A$7:$R$128,5)))</f>
        <v/>
      </c>
      <c r="T16" s="156"/>
      <c r="U16" s="156"/>
      <c r="V16" s="155"/>
      <c r="W16" s="156"/>
      <c r="X16" s="117"/>
      <c r="Y16" s="154" t="str">
        <f>UPPER(IF($A16="","",VLOOKUP($A16,'[2]m round robin žrebna lista'!$A$7:$R$128,2)))</f>
        <v/>
      </c>
      <c r="Z16" s="154" t="str">
        <f>UPPER(IF($A16="","",VLOOKUP($A16,'[2]m round robin žrebna lista'!$A$7:$R$128,3)))</f>
        <v/>
      </c>
      <c r="AA16" s="154" t="str">
        <f>PROPER(IF($A16="","",VLOOKUP($A16,'[2]m round robin žrebna lista'!$A$7:$R$128,4)))</f>
        <v/>
      </c>
      <c r="AB16" s="154" t="str">
        <f>UPPER(IF($A16="","",VLOOKUP($A16,'[2]m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UPPER(IF($A17="","",VLOOKUP($A17,'[2]m round robin žrebna lista'!$A$7:$R$128,2)))</f>
        <v/>
      </c>
      <c r="D17" s="148" t="str">
        <f>UPPER(IF($A17="","",VLOOKUP($A17,'[2]m round robin žrebna lista'!$A$7:$R$128,3)))</f>
        <v/>
      </c>
      <c r="E17" s="148" t="str">
        <f>PROPER(IF($A17="","",VLOOKUP($A17,'[2]m round robin žrebna lista'!$A$7:$R$128,4)))</f>
        <v/>
      </c>
      <c r="F17" s="149" t="str">
        <f>UPPER(IF($A17="","",VLOOKUP($A17,'[2]m round robin žrebna lista'!$A$7:$R$128,5)))</f>
        <v/>
      </c>
      <c r="G17" s="151"/>
      <c r="H17" s="151"/>
      <c r="I17" s="151"/>
      <c r="J17" s="150"/>
      <c r="K17" s="152"/>
      <c r="L17" s="152"/>
      <c r="M17" s="153" t="str">
        <f>IF($A17="","",VLOOKUP($A17,'[2]m round robin žrebna lista'!$A$7:$R$128,14))</f>
        <v/>
      </c>
      <c r="N17" s="152" t="str">
        <f>IF(L17="","",IF(L17=1,8,IF(L17=2,6,IF(L17=3,4,2))))</f>
        <v/>
      </c>
      <c r="O17" s="117"/>
      <c r="P17" s="154" t="str">
        <f>UPPER(IF($A17="","",VLOOKUP($A17,'[2]m round robin žrebna lista'!$A$7:$R$128,2)))</f>
        <v/>
      </c>
      <c r="Q17" s="154" t="str">
        <f>UPPER(IF($A17="","",VLOOKUP($A17,'[2]m round robin žrebna lista'!$A$7:$R$128,3)))</f>
        <v/>
      </c>
      <c r="R17" s="154" t="str">
        <f>PROPER(IF($A17="","",VLOOKUP($A17,'[2]m round robin žrebna lista'!$A$7:$R$128,4)))</f>
        <v/>
      </c>
      <c r="S17" s="154" t="str">
        <f>UPPER(IF($A17="","",VLOOKUP($A17,'[2]m round robin žrebna lista'!$A$7:$R$128,5)))</f>
        <v/>
      </c>
      <c r="T17" s="156"/>
      <c r="U17" s="156"/>
      <c r="V17" s="156"/>
      <c r="W17" s="155"/>
      <c r="X17" s="117"/>
      <c r="Y17" s="154" t="str">
        <f>UPPER(IF($A17="","",VLOOKUP($A17,'[2]m round robin žrebna lista'!$A$7:$R$128,2)))</f>
        <v/>
      </c>
      <c r="Z17" s="154" t="str">
        <f>UPPER(IF($A17="","",VLOOKUP($A17,'[2]m round robin žrebna lista'!$A$7:$R$128,3)))</f>
        <v/>
      </c>
      <c r="AA17" s="154" t="str">
        <f>PROPER(IF($A17="","",VLOOKUP($A17,'[2]m round robin žrebna lista'!$A$7:$R$128,4)))</f>
        <v/>
      </c>
      <c r="AB17" s="154" t="str">
        <f>UPPER(IF($A17="","",VLOOKUP($A17,'[2]m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294"/>
      <c r="B18" s="294"/>
      <c r="C18" s="131" t="s">
        <v>45</v>
      </c>
      <c r="D18" s="131"/>
      <c r="E18" s="132"/>
      <c r="F18" s="133"/>
      <c r="G18" s="295"/>
      <c r="H18" s="295"/>
      <c r="I18" s="295"/>
      <c r="J18" s="295"/>
      <c r="K18" s="296" t="s">
        <v>40</v>
      </c>
      <c r="L18" s="296"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294"/>
      <c r="B19" s="294"/>
      <c r="C19" s="137" t="s">
        <v>26</v>
      </c>
      <c r="D19" s="138" t="s">
        <v>27</v>
      </c>
      <c r="E19" s="161" t="s">
        <v>28</v>
      </c>
      <c r="F19" s="138" t="s">
        <v>25</v>
      </c>
      <c r="G19" s="295"/>
      <c r="H19" s="295"/>
      <c r="I19" s="295"/>
      <c r="J19" s="295"/>
      <c r="K19" s="296"/>
      <c r="L19" s="296"/>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UPPER(IF($A20="","",VLOOKUP($A20,'[2]m round robin žrebna lista'!$A$7:$R$128,2)))</f>
        <v/>
      </c>
      <c r="D20" s="148" t="str">
        <f>UPPER(IF($A20="","",VLOOKUP($A20,'[2]m round robin žrebna lista'!$A$7:$R$128,3)))</f>
        <v/>
      </c>
      <c r="E20" s="148" t="str">
        <f>PROPER(IF($A20="","",VLOOKUP($A20,'[2]m round robin žrebna lista'!$A$7:$R$128,4)))</f>
        <v/>
      </c>
      <c r="F20" s="149" t="str">
        <f>UPPER(IF($A20="","",VLOOKUP($A20,'[2]m round robin žrebna lista'!$A$7:$R$128,5)))</f>
        <v/>
      </c>
      <c r="G20" s="150"/>
      <c r="H20" s="151"/>
      <c r="I20" s="151"/>
      <c r="J20" s="151"/>
      <c r="K20" s="152"/>
      <c r="L20" s="152"/>
      <c r="M20" s="153" t="str">
        <f>IF($A20="","",VLOOKUP($A20,'[2]m round robin žrebna lista'!$A$7:$R$128,14))</f>
        <v/>
      </c>
      <c r="N20" s="152" t="str">
        <f>IF(L20="","",IF(L20=1,8,IF(L20=2,6,IF(L20=3,4,2))))</f>
        <v/>
      </c>
      <c r="O20" s="117"/>
      <c r="P20" s="154" t="str">
        <f>UPPER(IF($A20="","",VLOOKUP($A20,'[2]m round robin žrebna lista'!$A$7:$R$128,2)))</f>
        <v/>
      </c>
      <c r="Q20" s="154" t="str">
        <f>UPPER(IF($A20="","",VLOOKUP($A20,'[2]m round robin žrebna lista'!$A$7:$R$128,3)))</f>
        <v/>
      </c>
      <c r="R20" s="154" t="str">
        <f>PROPER(IF($A20="","",VLOOKUP($A20,'[2]m round robin žrebna lista'!$A$7:$R$128,4)))</f>
        <v/>
      </c>
      <c r="S20" s="154" t="str">
        <f>UPPER(IF($A20="","",VLOOKUP($A20,'[2]m round robin žrebna lista'!$A$7:$R$128,5)))</f>
        <v/>
      </c>
      <c r="T20" s="155"/>
      <c r="U20" s="156"/>
      <c r="V20" s="156"/>
      <c r="W20" s="156"/>
      <c r="X20" s="117"/>
      <c r="Y20" s="154" t="str">
        <f>UPPER(IF($A20="","",VLOOKUP($A20,'[2]m round robin žrebna lista'!$A$7:$R$128,2)))</f>
        <v/>
      </c>
      <c r="Z20" s="154" t="str">
        <f>UPPER(IF($A20="","",VLOOKUP($A20,'[2]m round robin žrebna lista'!$A$7:$R$128,3)))</f>
        <v/>
      </c>
      <c r="AA20" s="154" t="str">
        <f>PROPER(IF($A20="","",VLOOKUP($A20,'[2]m round robin žrebna lista'!$A$7:$R$128,4)))</f>
        <v/>
      </c>
      <c r="AB20" s="154" t="str">
        <f>UPPER(IF($A20="","",VLOOKUP($A20,'[2]m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UPPER(IF($A21="","",VLOOKUP($A21,'[2]m round robin žrebna lista'!$A$7:$R$128,2)))</f>
        <v/>
      </c>
      <c r="D21" s="148" t="str">
        <f>UPPER(IF($A21="","",VLOOKUP($A21,'[2]m round robin žrebna lista'!$A$7:$R$128,3)))</f>
        <v/>
      </c>
      <c r="E21" s="148" t="str">
        <f>PROPER(IF($A21="","",VLOOKUP($A21,'[2]m round robin žrebna lista'!$A$7:$R$128,4)))</f>
        <v/>
      </c>
      <c r="F21" s="149" t="str">
        <f>UPPER(IF($A21="","",VLOOKUP($A21,'[2]m round robin žrebna lista'!$A$7:$R$128,5)))</f>
        <v/>
      </c>
      <c r="G21" s="151"/>
      <c r="H21" s="150"/>
      <c r="I21" s="151"/>
      <c r="J21" s="151"/>
      <c r="K21" s="152"/>
      <c r="L21" s="152"/>
      <c r="M21" s="153" t="str">
        <f>IF($A21="","",VLOOKUP($A21,'[2]m round robin žrebna lista'!$A$7:$R$128,14))</f>
        <v/>
      </c>
      <c r="N21" s="152" t="str">
        <f>IF(L21="","",IF(L21=1,8,IF(L21=2,6,IF(L21=3,4,2))))</f>
        <v/>
      </c>
      <c r="O21" s="117"/>
      <c r="P21" s="154" t="str">
        <f>UPPER(IF($A21="","",VLOOKUP($A21,'[2]m round robin žrebna lista'!$A$7:$R$128,2)))</f>
        <v/>
      </c>
      <c r="Q21" s="154" t="str">
        <f>UPPER(IF($A21="","",VLOOKUP($A21,'[2]m round robin žrebna lista'!$A$7:$R$128,3)))</f>
        <v/>
      </c>
      <c r="R21" s="154" t="str">
        <f>PROPER(IF($A21="","",VLOOKUP($A21,'[2]m round robin žrebna lista'!$A$7:$R$128,4)))</f>
        <v/>
      </c>
      <c r="S21" s="154" t="str">
        <f>UPPER(IF($A21="","",VLOOKUP($A21,'[2]m round robin žrebna lista'!$A$7:$R$128,5)))</f>
        <v/>
      </c>
      <c r="T21" s="156"/>
      <c r="U21" s="155"/>
      <c r="V21" s="156"/>
      <c r="W21" s="156"/>
      <c r="X21" s="117"/>
      <c r="Y21" s="154" t="str">
        <f>UPPER(IF($A21="","",VLOOKUP($A21,'[2]m round robin žrebna lista'!$A$7:$R$128,2)))</f>
        <v/>
      </c>
      <c r="Z21" s="154" t="str">
        <f>UPPER(IF($A21="","",VLOOKUP($A21,'[2]m round robin žrebna lista'!$A$7:$R$128,3)))</f>
        <v/>
      </c>
      <c r="AA21" s="154" t="str">
        <f>PROPER(IF($A21="","",VLOOKUP($A21,'[2]m round robin žrebna lista'!$A$7:$R$128,4)))</f>
        <v/>
      </c>
      <c r="AB21" s="154" t="str">
        <f>UPPER(IF($A21="","",VLOOKUP($A21,'[2]m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UPPER(IF($A22="","",VLOOKUP($A22,'[2]m round robin žrebna lista'!$A$7:$R$128,2)))</f>
        <v/>
      </c>
      <c r="D22" s="148" t="str">
        <f>UPPER(IF($A22="","",VLOOKUP($A22,'[2]m round robin žrebna lista'!$A$7:$R$128,3)))</f>
        <v/>
      </c>
      <c r="E22" s="148" t="str">
        <f>PROPER(IF($A22="","",VLOOKUP($A22,'[2]m round robin žrebna lista'!$A$7:$R$128,4)))</f>
        <v/>
      </c>
      <c r="F22" s="149" t="str">
        <f>UPPER(IF($A22="","",VLOOKUP($A22,'[2]m round robin žrebna lista'!$A$7:$R$128,5)))</f>
        <v/>
      </c>
      <c r="G22" s="151"/>
      <c r="H22" s="151"/>
      <c r="I22" s="150"/>
      <c r="J22" s="151"/>
      <c r="K22" s="152"/>
      <c r="L22" s="152"/>
      <c r="M22" s="153" t="str">
        <f>IF($A22="","",VLOOKUP($A22,'[2]m round robin žrebna lista'!$A$7:$R$128,14))</f>
        <v/>
      </c>
      <c r="N22" s="152" t="str">
        <f>IF(L22="","",IF(L22=1,8,IF(L22=2,6,IF(L22=3,4,2))))</f>
        <v/>
      </c>
      <c r="O22" s="117"/>
      <c r="P22" s="154" t="str">
        <f>UPPER(IF($A22="","",VLOOKUP($A22,'[2]m round robin žrebna lista'!$A$7:$R$128,2)))</f>
        <v/>
      </c>
      <c r="Q22" s="154" t="str">
        <f>UPPER(IF($A22="","",VLOOKUP($A22,'[2]m round robin žrebna lista'!$A$7:$R$128,3)))</f>
        <v/>
      </c>
      <c r="R22" s="154" t="str">
        <f>PROPER(IF($A22="","",VLOOKUP($A22,'[2]m round robin žrebna lista'!$A$7:$R$128,4)))</f>
        <v/>
      </c>
      <c r="S22" s="154" t="str">
        <f>UPPER(IF($A22="","",VLOOKUP($A22,'[2]m round robin žrebna lista'!$A$7:$R$128,5)))</f>
        <v/>
      </c>
      <c r="T22" s="156"/>
      <c r="U22" s="156"/>
      <c r="V22" s="155"/>
      <c r="W22" s="156"/>
      <c r="X22" s="117"/>
      <c r="Y22" s="154" t="str">
        <f>UPPER(IF($A22="","",VLOOKUP($A22,'[2]m round robin žrebna lista'!$A$7:$R$128,2)))</f>
        <v/>
      </c>
      <c r="Z22" s="154" t="str">
        <f>UPPER(IF($A22="","",VLOOKUP($A22,'[2]m round robin žrebna lista'!$A$7:$R$128,3)))</f>
        <v/>
      </c>
      <c r="AA22" s="154" t="str">
        <f>PROPER(IF($A22="","",VLOOKUP($A22,'[2]m round robin žrebna lista'!$A$7:$R$128,4)))</f>
        <v/>
      </c>
      <c r="AB22" s="154" t="str">
        <f>UPPER(IF($A22="","",VLOOKUP($A22,'[2]m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UPPER(IF($A23="","",VLOOKUP($A23,'[2]m round robin žrebna lista'!$A$7:$R$128,2)))</f>
        <v/>
      </c>
      <c r="D23" s="148" t="str">
        <f>UPPER(IF($A23="","",VLOOKUP($A23,'[2]m round robin žrebna lista'!$A$7:$R$128,3)))</f>
        <v/>
      </c>
      <c r="E23" s="148" t="str">
        <f>PROPER(IF($A23="","",VLOOKUP($A23,'[2]m round robin žrebna lista'!$A$7:$R$128,4)))</f>
        <v/>
      </c>
      <c r="F23" s="149" t="str">
        <f>UPPER(IF($A23="","",VLOOKUP($A23,'[2]m round robin žrebna lista'!$A$7:$R$128,5)))</f>
        <v/>
      </c>
      <c r="G23" s="151"/>
      <c r="H23" s="151"/>
      <c r="I23" s="151"/>
      <c r="J23" s="150"/>
      <c r="K23" s="152"/>
      <c r="L23" s="152"/>
      <c r="M23" s="153" t="str">
        <f>IF($A23="","",VLOOKUP($A23,'[2]m round robin žrebna lista'!$A$7:$R$128,14))</f>
        <v/>
      </c>
      <c r="N23" s="152" t="str">
        <f>IF(L23="","",IF(L23=1,8,IF(L23=2,6,IF(L23=3,4,2))))</f>
        <v/>
      </c>
      <c r="O23" s="117"/>
      <c r="P23" s="154" t="str">
        <f>UPPER(IF($A23="","",VLOOKUP($A23,'[2]m round robin žrebna lista'!$A$7:$R$128,2)))</f>
        <v/>
      </c>
      <c r="Q23" s="154" t="str">
        <f>UPPER(IF($A23="","",VLOOKUP($A23,'[2]m round robin žrebna lista'!$A$7:$R$128,3)))</f>
        <v/>
      </c>
      <c r="R23" s="154" t="str">
        <f>PROPER(IF($A23="","",VLOOKUP($A23,'[2]m round robin žrebna lista'!$A$7:$R$128,4)))</f>
        <v/>
      </c>
      <c r="S23" s="154" t="str">
        <f>UPPER(IF($A23="","",VLOOKUP($A23,'[2]m round robin žrebna lista'!$A$7:$R$128,5)))</f>
        <v/>
      </c>
      <c r="T23" s="156"/>
      <c r="U23" s="156"/>
      <c r="V23" s="156"/>
      <c r="W23" s="155"/>
      <c r="X23" s="117"/>
      <c r="Y23" s="154" t="str">
        <f>UPPER(IF($A23="","",VLOOKUP($A23,'[2]m round robin žrebna lista'!$A$7:$R$128,2)))</f>
        <v/>
      </c>
      <c r="Z23" s="154" t="str">
        <f>UPPER(IF($A23="","",VLOOKUP($A23,'[2]m round robin žrebna lista'!$A$7:$R$128,3)))</f>
        <v/>
      </c>
      <c r="AA23" s="154" t="str">
        <f>PROPER(IF($A23="","",VLOOKUP($A23,'[2]m round robin žrebna lista'!$A$7:$R$128,4)))</f>
        <v/>
      </c>
      <c r="AB23" s="154" t="str">
        <f>UPPER(IF($A23="","",VLOOKUP($A23,'[2]m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297"/>
      <c r="B24" s="297"/>
      <c r="C24" s="298"/>
      <c r="D24" s="298"/>
      <c r="E24" s="237"/>
      <c r="F24" s="164" t="s">
        <v>31</v>
      </c>
      <c r="G24" s="165" t="str">
        <f>'[2]vnos podatkov'!$B$10</f>
        <v>LUKA ZALAZNIK</v>
      </c>
      <c r="H24" s="165"/>
      <c r="I24" s="165"/>
      <c r="J24" s="166" t="s">
        <v>46</v>
      </c>
      <c r="K24" s="299"/>
      <c r="L24" s="299"/>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297"/>
      <c r="B25" s="297"/>
      <c r="C25" s="167" t="s">
        <v>47</v>
      </c>
      <c r="D25" s="168"/>
      <c r="E25" s="168"/>
      <c r="F25" s="169" t="s">
        <v>32</v>
      </c>
      <c r="G25" s="300" t="str">
        <f>'[2]vnos podatkov'!$E$10</f>
        <v>ANJA REGENT</v>
      </c>
      <c r="H25" s="300" t="str">
        <f>'[2]vnos podatkov'!$E$10</f>
        <v>ANJA REGENT</v>
      </c>
      <c r="I25" s="300" t="str">
        <f>'[2]vnos podatkov'!$E$10</f>
        <v>ANJA REGENT</v>
      </c>
      <c r="J25" s="166" t="s">
        <v>46</v>
      </c>
      <c r="K25" s="292"/>
      <c r="L25" s="292"/>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297"/>
      <c r="B26" s="297"/>
      <c r="C26" s="171" t="s">
        <v>48</v>
      </c>
      <c r="D26" s="168"/>
      <c r="E26" s="168"/>
      <c r="F26" s="164" t="s">
        <v>30</v>
      </c>
      <c r="G26" s="300"/>
      <c r="H26" s="300"/>
      <c r="I26" s="300"/>
      <c r="J26" s="166" t="s">
        <v>46</v>
      </c>
      <c r="K26" s="292"/>
      <c r="L26" s="292"/>
      <c r="M26" s="115"/>
    </row>
    <row r="27" spans="1:256" s="175" customFormat="1">
      <c r="A27" s="293"/>
      <c r="B27" s="293"/>
      <c r="C27" s="293"/>
      <c r="D27" s="293"/>
      <c r="E27" s="293"/>
      <c r="F27" s="293"/>
      <c r="G27" s="293"/>
      <c r="H27" s="293"/>
      <c r="I27" s="293"/>
      <c r="J27" s="293"/>
      <c r="K27" s="293"/>
      <c r="L27" s="293"/>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38"/>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K26:L26"/>
    <mergeCell ref="H1:L1"/>
    <mergeCell ref="H2:H3"/>
    <mergeCell ref="C4:D4"/>
    <mergeCell ref="C5:D5"/>
    <mergeCell ref="E5:H5"/>
    <mergeCell ref="I5:J5"/>
    <mergeCell ref="G6:J7"/>
    <mergeCell ref="K6:K7"/>
    <mergeCell ref="L6:L7"/>
    <mergeCell ref="E3:G3"/>
    <mergeCell ref="G25:I25"/>
    <mergeCell ref="K25:L25"/>
    <mergeCell ref="G26:I26"/>
    <mergeCell ref="P6:T6"/>
    <mergeCell ref="G12:J13"/>
    <mergeCell ref="K12:K13"/>
    <mergeCell ref="L12:L13"/>
    <mergeCell ref="A27:L27"/>
    <mergeCell ref="D8:F8"/>
    <mergeCell ref="D9:F9"/>
    <mergeCell ref="D10:F10"/>
    <mergeCell ref="D11:F11"/>
    <mergeCell ref="A18:B19"/>
    <mergeCell ref="G18:J19"/>
    <mergeCell ref="K18:K19"/>
    <mergeCell ref="L18:L19"/>
    <mergeCell ref="A24:B26"/>
    <mergeCell ref="C24:D24"/>
    <mergeCell ref="K24:L24"/>
  </mergeCells>
  <conditionalFormatting sqref="E5:H5 K3:K4 G24 G25:I25">
    <cfRule type="cellIs" dxfId="41" priority="1" stopIfTrue="1" operator="equal">
      <formula>0</formula>
    </cfRule>
  </conditionalFormatting>
  <conditionalFormatting sqref="A8:A11 A14:A17 A20:A23">
    <cfRule type="cellIs" dxfId="40" priority="2" stopIfTrue="1" operator="greaterThan">
      <formula>0</formula>
    </cfRule>
  </conditionalFormatting>
  <conditionalFormatting sqref="U8 U20">
    <cfRule type="expression" dxfId="39" priority="3" stopIfTrue="1">
      <formula>T9&lt;&gt;U8</formula>
    </cfRule>
  </conditionalFormatting>
  <conditionalFormatting sqref="T9">
    <cfRule type="expression" dxfId="38" priority="4" stopIfTrue="1">
      <formula>$T$9&lt;&gt;$U$8</formula>
    </cfRule>
  </conditionalFormatting>
  <conditionalFormatting sqref="T10 V8">
    <cfRule type="expression" dxfId="37" priority="5" stopIfTrue="1">
      <formula>$V$8&lt;&gt;$T$10</formula>
    </cfRule>
  </conditionalFormatting>
  <conditionalFormatting sqref="W8 T11">
    <cfRule type="expression" dxfId="36" priority="6" stopIfTrue="1">
      <formula>$W$8&lt;&gt;$T$11</formula>
    </cfRule>
  </conditionalFormatting>
  <conditionalFormatting sqref="U10 V9">
    <cfRule type="expression" dxfId="35" priority="7" stopIfTrue="1">
      <formula>$V$9&lt;&gt;$U$10</formula>
    </cfRule>
  </conditionalFormatting>
  <conditionalFormatting sqref="U11 W9">
    <cfRule type="expression" dxfId="34" priority="8" stopIfTrue="1">
      <formula>$W$9&lt;&gt;$U$11</formula>
    </cfRule>
  </conditionalFormatting>
  <conditionalFormatting sqref="W10 V11">
    <cfRule type="expression" dxfId="33" priority="9" stopIfTrue="1">
      <formula>$W$10&lt;&gt;$V$11</formula>
    </cfRule>
  </conditionalFormatting>
  <conditionalFormatting sqref="U14 T15">
    <cfRule type="expression" dxfId="32" priority="10" stopIfTrue="1">
      <formula>$T$15&lt;&gt;$U$14</formula>
    </cfRule>
  </conditionalFormatting>
  <conditionalFormatting sqref="V14 T16">
    <cfRule type="expression" dxfId="31" priority="11" stopIfTrue="1">
      <formula>$V$14&lt;&gt;$T$16</formula>
    </cfRule>
  </conditionalFormatting>
  <conditionalFormatting sqref="W14 T17">
    <cfRule type="expression" dxfId="30" priority="12" stopIfTrue="1">
      <formula>$W$14&lt;&gt;$T$17</formula>
    </cfRule>
  </conditionalFormatting>
  <conditionalFormatting sqref="V15 U16">
    <cfRule type="expression" dxfId="29" priority="13" stopIfTrue="1">
      <formula>$V$15&lt;&gt;$U$16</formula>
    </cfRule>
  </conditionalFormatting>
  <conditionalFormatting sqref="W15 U17">
    <cfRule type="expression" dxfId="28" priority="14" stopIfTrue="1">
      <formula>$W$15&lt;&gt;$U$17</formula>
    </cfRule>
  </conditionalFormatting>
  <conditionalFormatting sqref="W16 V17">
    <cfRule type="expression" dxfId="27" priority="15" stopIfTrue="1">
      <formula>$W$16&lt;&gt;$V$17</formula>
    </cfRule>
  </conditionalFormatting>
  <conditionalFormatting sqref="V20 T22">
    <cfRule type="expression" dxfId="26" priority="16" stopIfTrue="1">
      <formula>$V$20&lt;&gt;$T$22</formula>
    </cfRule>
  </conditionalFormatting>
  <conditionalFormatting sqref="W20 T23">
    <cfRule type="expression" dxfId="25" priority="17" stopIfTrue="1">
      <formula>$W$20&lt;&gt;$T$23</formula>
    </cfRule>
  </conditionalFormatting>
  <conditionalFormatting sqref="T21">
    <cfRule type="expression" dxfId="24" priority="18" stopIfTrue="1">
      <formula>U20&lt;&gt;T21</formula>
    </cfRule>
  </conditionalFormatting>
  <conditionalFormatting sqref="V21 U22">
    <cfRule type="expression" dxfId="23" priority="19" stopIfTrue="1">
      <formula>$V$21&lt;&gt;$U$22</formula>
    </cfRule>
  </conditionalFormatting>
  <conditionalFormatting sqref="W21 U23">
    <cfRule type="expression" dxfId="22" priority="20" stopIfTrue="1">
      <formula>$W$21&lt;&gt;$U$23</formula>
    </cfRule>
  </conditionalFormatting>
  <conditionalFormatting sqref="W22 V23">
    <cfRule type="expression" dxfId="21"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J9" sqref="J9"/>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04" t="s">
        <v>33</v>
      </c>
      <c r="I1" s="304"/>
      <c r="J1" s="304"/>
      <c r="K1" s="304"/>
      <c r="L1" s="30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05"/>
      <c r="I2" s="119" t="s">
        <v>34</v>
      </c>
      <c r="J2" s="119"/>
      <c r="K2" s="120"/>
      <c r="L2" s="121"/>
      <c r="M2" s="115"/>
      <c r="N2" s="116"/>
      <c r="O2" s="116"/>
      <c r="P2" s="122" t="str">
        <f>'[2]vnos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13" t="s">
        <v>210</v>
      </c>
      <c r="F3" s="313"/>
      <c r="G3" s="313"/>
      <c r="H3" s="305"/>
      <c r="I3" s="124" t="s">
        <v>35</v>
      </c>
      <c r="J3" s="124"/>
      <c r="K3" s="125">
        <f>'[2]vnos podatkov'!$A$8</f>
        <v>0</v>
      </c>
      <c r="L3" s="120">
        <f>'[2]vnos podatkov'!$B$8</f>
        <v>0</v>
      </c>
      <c r="M3" s="115"/>
      <c r="N3" s="116"/>
      <c r="O3" s="116"/>
      <c r="P3" s="126">
        <f>'[2]vnos podatkov'!$A$8</f>
        <v>0</v>
      </c>
      <c r="Q3" s="126">
        <f>'[2]vnos podatkov'!$B$8</f>
        <v>0</v>
      </c>
      <c r="R3" s="126">
        <f>'[2]vnos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06" t="s">
        <v>36</v>
      </c>
      <c r="D4" s="306"/>
      <c r="I4" s="239" t="s">
        <v>37</v>
      </c>
      <c r="J4" s="128"/>
      <c r="K4" s="129">
        <f>'[2]vnos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06" t="s">
        <v>38</v>
      </c>
      <c r="D5" s="306"/>
      <c r="E5" s="307" t="s">
        <v>159</v>
      </c>
      <c r="F5" s="307">
        <f>'[2]vnos podatkov'!$C$10</f>
        <v>0</v>
      </c>
      <c r="G5" s="308">
        <f>'[2]vnos podatkov'!$C$10</f>
        <v>0</v>
      </c>
      <c r="H5" s="308">
        <f>'[2]vnos podatkov'!$C$10</f>
        <v>0</v>
      </c>
      <c r="I5" s="309" t="s">
        <v>39</v>
      </c>
      <c r="J5" s="30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184</v>
      </c>
      <c r="D6" s="131" t="s">
        <v>214</v>
      </c>
      <c r="E6" s="132"/>
      <c r="F6" s="133"/>
      <c r="G6" s="295"/>
      <c r="H6" s="295"/>
      <c r="I6" s="295"/>
      <c r="J6" s="295"/>
      <c r="K6" s="296" t="s">
        <v>40</v>
      </c>
      <c r="L6" s="296" t="s">
        <v>41</v>
      </c>
      <c r="M6" s="115"/>
      <c r="N6" s="134"/>
      <c r="O6" s="134"/>
      <c r="P6" s="301" t="s">
        <v>42</v>
      </c>
      <c r="Q6" s="302"/>
      <c r="R6" s="302"/>
      <c r="S6" s="302"/>
      <c r="T6" s="303"/>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295"/>
      <c r="H7" s="295"/>
      <c r="I7" s="295"/>
      <c r="J7" s="295"/>
      <c r="K7" s="296"/>
      <c r="L7" s="296"/>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UPPER(IF($A8="","",VLOOKUP($A8,'[2]m round robin žrebna lista'!$A$7:$R$128,2)))</f>
        <v/>
      </c>
      <c r="D8" s="310" t="s">
        <v>211</v>
      </c>
      <c r="E8" s="311"/>
      <c r="F8" s="312"/>
      <c r="G8" s="150"/>
      <c r="H8" s="151" t="s">
        <v>232</v>
      </c>
      <c r="I8" s="335" t="s">
        <v>324</v>
      </c>
      <c r="J8" s="151" t="s">
        <v>231</v>
      </c>
      <c r="K8" s="152">
        <v>2</v>
      </c>
      <c r="L8" s="152">
        <v>2</v>
      </c>
      <c r="M8" s="153">
        <f>IF($A8="","",VLOOKUP($A8,'[2]m round robin žrebna lista'!$A$7:$R$128,14))</f>
        <v>0</v>
      </c>
      <c r="N8" s="152">
        <f>IF(L8="","",IF(L8=1,8,IF(L8=2,6,IF(L8=3,4,2))))</f>
        <v>6</v>
      </c>
      <c r="O8" s="117"/>
      <c r="P8" s="154" t="str">
        <f>UPPER(IF($A8="","",VLOOKUP($A8,'[2]m round robin žrebna lista'!$A$7:$R$128,2)))</f>
        <v/>
      </c>
      <c r="Q8" s="154" t="str">
        <f>UPPER(IF($A8="","",VLOOKUP($A8,'[2]m round robin žrebna lista'!$A$7:$R$128,3)))</f>
        <v>BOH MOJMIR</v>
      </c>
      <c r="R8" s="154" t="str">
        <f>PROPER(IF($A8="","",VLOOKUP($A8,'[2]m round robin žrebna lista'!$A$7:$R$128,4)))</f>
        <v/>
      </c>
      <c r="S8" s="154" t="str">
        <f>UPPER(IF($A8="","",VLOOKUP($A8,'[2]m round robin žrebna lista'!$A$7:$R$128,5)))</f>
        <v/>
      </c>
      <c r="T8" s="155"/>
      <c r="U8" s="156"/>
      <c r="V8" s="156"/>
      <c r="W8" s="156"/>
      <c r="X8" s="123"/>
      <c r="Y8" s="154" t="str">
        <f>UPPER(IF($A8="","",VLOOKUP($A8,'[2]m round robin žrebna lista'!$A$7:$R$128,2)))</f>
        <v/>
      </c>
      <c r="Z8" s="154" t="str">
        <f>UPPER(IF($A8="","",VLOOKUP($A8,'[2]m round robin žrebna lista'!$A$7:$R$128,3)))</f>
        <v>BOH MOJMIR</v>
      </c>
      <c r="AA8" s="154" t="str">
        <f>PROPER(IF($A8="","",VLOOKUP($A8,'[2]m round robin žrebna lista'!$A$7:$R$128,4)))</f>
        <v/>
      </c>
      <c r="AB8" s="154" t="str">
        <f>UPPER(IF($A8="","",VLOOKUP($A8,'[2]m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UPPER(IF($A9="","",VLOOKUP($A9,'[2]m round robin žrebna lista'!$A$7:$R$128,2)))</f>
        <v/>
      </c>
      <c r="D9" s="310" t="s">
        <v>264</v>
      </c>
      <c r="E9" s="311"/>
      <c r="F9" s="312"/>
      <c r="G9" s="151" t="s">
        <v>197</v>
      </c>
      <c r="H9" s="150"/>
      <c r="I9" s="151" t="s">
        <v>233</v>
      </c>
      <c r="J9" s="151" t="s">
        <v>193</v>
      </c>
      <c r="K9" s="193" t="s">
        <v>4</v>
      </c>
      <c r="L9" s="152">
        <v>1</v>
      </c>
      <c r="M9" s="153">
        <f>IF($A9="","",VLOOKUP($A9,'[2]m round robin žrebna lista'!$A$7:$R$128,14))</f>
        <v>0</v>
      </c>
      <c r="N9" s="152"/>
      <c r="O9" s="117"/>
      <c r="P9" s="154" t="str">
        <f>UPPER(IF($A9="","",VLOOKUP($A9,'[2]m round robin žrebna lista'!$A$7:$R$128,2)))</f>
        <v/>
      </c>
      <c r="Q9" s="154" t="str">
        <f>UPPER(IF($A9="","",VLOOKUP($A9,'[2]m round robin žrebna lista'!$A$7:$R$128,3)))</f>
        <v>SLAVINEC IGOR</v>
      </c>
      <c r="R9" s="154" t="str">
        <f>PROPER(IF($A9="","",VLOOKUP($A9,'[2]m round robin žrebna lista'!$A$7:$R$128,4)))</f>
        <v/>
      </c>
      <c r="S9" s="154" t="str">
        <f>UPPER(IF($A9="","",VLOOKUP($A9,'[2]m round robin žrebna lista'!$A$7:$R$128,5)))</f>
        <v/>
      </c>
      <c r="T9" s="156"/>
      <c r="U9" s="155"/>
      <c r="V9" s="156"/>
      <c r="W9" s="156"/>
      <c r="X9" s="123"/>
      <c r="Y9" s="154" t="str">
        <f>UPPER(IF($A9="","",VLOOKUP($A9,'[2]m round robin žrebna lista'!$A$7:$R$128,2)))</f>
        <v/>
      </c>
      <c r="Z9" s="154" t="str">
        <f>UPPER(IF($A9="","",VLOOKUP($A9,'[2]m round robin žrebna lista'!$A$7:$R$128,3)))</f>
        <v>SLAVINEC IGOR</v>
      </c>
      <c r="AA9" s="154" t="str">
        <f>PROPER(IF($A9="","",VLOOKUP($A9,'[2]m round robin žrebna lista'!$A$7:$R$128,4)))</f>
        <v/>
      </c>
      <c r="AB9" s="154" t="str">
        <f>UPPER(IF($A9="","",VLOOKUP($A9,'[2]m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UPPER(IF($A10="","",VLOOKUP($A10,'[2]m round robin žrebna lista'!$A$7:$R$128,2)))</f>
        <v/>
      </c>
      <c r="D10" s="310" t="s">
        <v>213</v>
      </c>
      <c r="E10" s="311"/>
      <c r="F10" s="312"/>
      <c r="G10" s="335" t="s">
        <v>325</v>
      </c>
      <c r="H10" s="151" t="s">
        <v>305</v>
      </c>
      <c r="I10" s="150"/>
      <c r="J10" s="151" t="s">
        <v>319</v>
      </c>
      <c r="K10" s="152">
        <v>1</v>
      </c>
      <c r="L10" s="152">
        <v>3</v>
      </c>
      <c r="M10" s="153">
        <f>IF($A10="","",VLOOKUP($A10,'[2]m round robin žrebna lista'!$A$7:$R$128,14))</f>
        <v>0</v>
      </c>
      <c r="N10" s="152">
        <f>IF(L10="","",IF(L10=1,8,IF(L10=2,6,IF(L10=3,4,2))))</f>
        <v>4</v>
      </c>
      <c r="O10" s="117"/>
      <c r="P10" s="154" t="str">
        <f>UPPER(IF($A10="","",VLOOKUP($A10,'[2]m round robin žrebna lista'!$A$7:$R$128,2)))</f>
        <v/>
      </c>
      <c r="Q10" s="154" t="str">
        <f>UPPER(IF($A10="","",VLOOKUP($A10,'[2]m round robin žrebna lista'!$A$7:$R$128,3)))</f>
        <v>STIBILJ CVETKO</v>
      </c>
      <c r="R10" s="154" t="str">
        <f>PROPER(IF($A10="","",VLOOKUP($A10,'[2]m round robin žrebna lista'!$A$7:$R$128,4)))</f>
        <v/>
      </c>
      <c r="S10" s="154" t="str">
        <f>UPPER(IF($A10="","",VLOOKUP($A10,'[2]m round robin žrebna lista'!$A$7:$R$128,5)))</f>
        <v/>
      </c>
      <c r="T10" s="156"/>
      <c r="U10" s="156"/>
      <c r="V10" s="155"/>
      <c r="W10" s="156"/>
      <c r="X10" s="123"/>
      <c r="Y10" s="154" t="str">
        <f>UPPER(IF($A10="","",VLOOKUP($A10,'[2]m round robin žrebna lista'!$A$7:$R$128,2)))</f>
        <v/>
      </c>
      <c r="Z10" s="154" t="str">
        <f>UPPER(IF($A10="","",VLOOKUP($A10,'[2]m round robin žrebna lista'!$A$7:$R$128,3)))</f>
        <v>STIBILJ CVETKO</v>
      </c>
      <c r="AA10" s="154" t="str">
        <f>PROPER(IF($A10="","",VLOOKUP($A10,'[2]m round robin žrebna lista'!$A$7:$R$128,4)))</f>
        <v/>
      </c>
      <c r="AB10" s="154" t="str">
        <f>UPPER(IF($A10="","",VLOOKUP($A10,'[2]m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UPPER(IF($A11="","",VLOOKUP($A11,'[2]m round robin žrebna lista'!$A$7:$R$128,2)))</f>
        <v/>
      </c>
      <c r="D11" s="310" t="s">
        <v>230</v>
      </c>
      <c r="E11" s="311"/>
      <c r="F11" s="312"/>
      <c r="G11" s="151" t="s">
        <v>236</v>
      </c>
      <c r="H11" s="151" t="s">
        <v>302</v>
      </c>
      <c r="I11" s="151" t="s">
        <v>320</v>
      </c>
      <c r="J11" s="150"/>
      <c r="K11" s="152">
        <v>0</v>
      </c>
      <c r="L11" s="152">
        <v>4</v>
      </c>
      <c r="M11" s="153">
        <f>IF($A11="","",VLOOKUP($A11,'[2]m round robin žrebna lista'!$A$7:$R$128,14))</f>
        <v>0</v>
      </c>
      <c r="N11" s="152"/>
      <c r="O11" s="117"/>
      <c r="P11" s="154" t="str">
        <f>UPPER(IF($A11="","",VLOOKUP($A11,'[2]m round robin žrebna lista'!$A$7:$R$128,2)))</f>
        <v/>
      </c>
      <c r="Q11" s="154" t="str">
        <f>UPPER(IF($A11="","",VLOOKUP($A11,'[2]m round robin žrebna lista'!$A$7:$R$128,3)))</f>
        <v/>
      </c>
      <c r="R11" s="154" t="str">
        <f>PROPER(IF($A11="","",VLOOKUP($A11,'[2]m round robin žrebna lista'!$A$7:$R$128,4)))</f>
        <v/>
      </c>
      <c r="S11" s="154" t="str">
        <f>UPPER(IF($A11="","",VLOOKUP($A11,'[2]m round robin žrebna lista'!$A$7:$R$128,5)))</f>
        <v/>
      </c>
      <c r="T11" s="156"/>
      <c r="U11" s="156"/>
      <c r="V11" s="156"/>
      <c r="W11" s="155"/>
      <c r="X11" s="123"/>
      <c r="Y11" s="154" t="str">
        <f>UPPER(IF($A11="","",VLOOKUP($A11,'[2]m round robin žrebna lista'!$A$7:$R$128,2)))</f>
        <v/>
      </c>
      <c r="Z11" s="154" t="str">
        <f>UPPER(IF($A11="","",VLOOKUP($A11,'[2]m round robin žrebna lista'!$A$7:$R$128,3)))</f>
        <v/>
      </c>
      <c r="AA11" s="154" t="str">
        <f>PROPER(IF($A11="","",VLOOKUP($A11,'[2]m round robin žrebna lista'!$A$7:$R$128,4)))</f>
        <v/>
      </c>
      <c r="AB11" s="154" t="str">
        <f>UPPER(IF($A11="","",VLOOKUP($A11,'[2]m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36"/>
      <c r="B12" s="236"/>
      <c r="C12" s="131" t="s">
        <v>44</v>
      </c>
      <c r="D12" s="131"/>
      <c r="E12" s="132"/>
      <c r="F12" s="133"/>
      <c r="G12" s="295"/>
      <c r="H12" s="295"/>
      <c r="I12" s="295"/>
      <c r="J12" s="295"/>
      <c r="K12" s="296" t="s">
        <v>40</v>
      </c>
      <c r="L12" s="296"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36"/>
      <c r="B13" s="236"/>
      <c r="C13" s="137" t="s">
        <v>26</v>
      </c>
      <c r="D13" s="138" t="s">
        <v>27</v>
      </c>
      <c r="E13" s="161" t="s">
        <v>28</v>
      </c>
      <c r="F13" s="138" t="s">
        <v>25</v>
      </c>
      <c r="G13" s="295"/>
      <c r="H13" s="295"/>
      <c r="I13" s="295"/>
      <c r="J13" s="295"/>
      <c r="K13" s="296"/>
      <c r="L13" s="296"/>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UPPER(IF($A14="","",VLOOKUP($A14,'[2]m round robin žrebna lista'!$A$7:$R$128,2)))</f>
        <v/>
      </c>
      <c r="D14" s="148" t="str">
        <f>UPPER(IF($A14="","",VLOOKUP($A14,'[2]m round robin žrebna lista'!$A$7:$R$128,3)))</f>
        <v/>
      </c>
      <c r="E14" s="148" t="str">
        <f>PROPER(IF($A14="","",VLOOKUP($A14,'[2]m round robin žrebna lista'!$A$7:$R$128,4)))</f>
        <v/>
      </c>
      <c r="F14" s="149" t="str">
        <f>UPPER(IF($A14="","",VLOOKUP($A14,'[2]m round robin žrebna lista'!$A$7:$R$128,5)))</f>
        <v/>
      </c>
      <c r="G14" s="150"/>
      <c r="H14" s="151"/>
      <c r="I14" s="151"/>
      <c r="J14" s="151"/>
      <c r="K14" s="152"/>
      <c r="L14" s="152"/>
      <c r="M14" s="153" t="str">
        <f>IF($A14="","",VLOOKUP($A14,'[2]m round robin žrebna lista'!$A$7:$R$128,14))</f>
        <v/>
      </c>
      <c r="N14" s="152" t="str">
        <f>IF(L14="","",IF(L14=1,8,IF(L14=2,6,IF(L14=3,4,2))))</f>
        <v/>
      </c>
      <c r="O14" s="117"/>
      <c r="P14" s="154" t="str">
        <f>UPPER(IF($A14="","",VLOOKUP($A14,'[2]m round robin žrebna lista'!$A$7:$R$128,2)))</f>
        <v/>
      </c>
      <c r="Q14" s="154" t="str">
        <f>UPPER(IF($A14="","",VLOOKUP($A14,'[2]m round robin žrebna lista'!$A$7:$R$128,3)))</f>
        <v/>
      </c>
      <c r="R14" s="154" t="str">
        <f>PROPER(IF($A14="","",VLOOKUP($A14,'[2]m round robin žrebna lista'!$A$7:$R$128,4)))</f>
        <v/>
      </c>
      <c r="S14" s="154" t="str">
        <f>UPPER(IF($A14="","",VLOOKUP($A14,'[2]m round robin žrebna lista'!$A$7:$R$128,5)))</f>
        <v/>
      </c>
      <c r="T14" s="155"/>
      <c r="U14" s="156"/>
      <c r="V14" s="156"/>
      <c r="W14" s="156"/>
      <c r="X14" s="117"/>
      <c r="Y14" s="154" t="str">
        <f>UPPER(IF($A14="","",VLOOKUP($A14,'[2]m round robin žrebna lista'!$A$7:$R$128,2)))</f>
        <v/>
      </c>
      <c r="Z14" s="154" t="str">
        <f>UPPER(IF($A14="","",VLOOKUP($A14,'[2]m round robin žrebna lista'!$A$7:$R$128,3)))</f>
        <v/>
      </c>
      <c r="AA14" s="154" t="str">
        <f>PROPER(IF($A14="","",VLOOKUP($A14,'[2]m round robin žrebna lista'!$A$7:$R$128,4)))</f>
        <v/>
      </c>
      <c r="AB14" s="154" t="str">
        <f>UPPER(IF($A14="","",VLOOKUP($A14,'[2]m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UPPER(IF($A15="","",VLOOKUP($A15,'[2]m round robin žrebna lista'!$A$7:$R$128,2)))</f>
        <v/>
      </c>
      <c r="D15" s="148" t="str">
        <f>UPPER(IF($A15="","",VLOOKUP($A15,'[2]m round robin žrebna lista'!$A$7:$R$128,3)))</f>
        <v/>
      </c>
      <c r="E15" s="148" t="str">
        <f>PROPER(IF($A15="","",VLOOKUP($A15,'[2]m round robin žrebna lista'!$A$7:$R$128,4)))</f>
        <v/>
      </c>
      <c r="F15" s="149" t="str">
        <f>UPPER(IF($A15="","",VLOOKUP($A15,'[2]m round robin žrebna lista'!$A$7:$R$128,5)))</f>
        <v/>
      </c>
      <c r="G15" s="151"/>
      <c r="H15" s="150"/>
      <c r="I15" s="151"/>
      <c r="J15" s="151"/>
      <c r="K15" s="152"/>
      <c r="L15" s="152"/>
      <c r="M15" s="153" t="str">
        <f>IF($A15="","",VLOOKUP($A15,'[2]m round robin žrebna lista'!$A$7:$R$128,14))</f>
        <v/>
      </c>
      <c r="N15" s="152" t="str">
        <f>IF(L15="","",IF(L15=1,8,IF(L15=2,6,IF(L15=3,4,2))))</f>
        <v/>
      </c>
      <c r="O15" s="117"/>
      <c r="P15" s="154" t="str">
        <f>UPPER(IF($A15="","",VLOOKUP($A15,'[2]m round robin žrebna lista'!$A$7:$R$128,2)))</f>
        <v/>
      </c>
      <c r="Q15" s="154" t="str">
        <f>UPPER(IF($A15="","",VLOOKUP($A15,'[2]m round robin žrebna lista'!$A$7:$R$128,3)))</f>
        <v/>
      </c>
      <c r="R15" s="154" t="str">
        <f>PROPER(IF($A15="","",VLOOKUP($A15,'[2]m round robin žrebna lista'!$A$7:$R$128,4)))</f>
        <v/>
      </c>
      <c r="S15" s="154" t="str">
        <f>UPPER(IF($A15="","",VLOOKUP($A15,'[2]m round robin žrebna lista'!$A$7:$R$128,5)))</f>
        <v/>
      </c>
      <c r="T15" s="156"/>
      <c r="U15" s="155"/>
      <c r="V15" s="156"/>
      <c r="W15" s="156"/>
      <c r="X15" s="117"/>
      <c r="Y15" s="154" t="str">
        <f>UPPER(IF($A15="","",VLOOKUP($A15,'[2]m round robin žrebna lista'!$A$7:$R$128,2)))</f>
        <v/>
      </c>
      <c r="Z15" s="154" t="str">
        <f>UPPER(IF($A15="","",VLOOKUP($A15,'[2]m round robin žrebna lista'!$A$7:$R$128,3)))</f>
        <v/>
      </c>
      <c r="AA15" s="154" t="str">
        <f>PROPER(IF($A15="","",VLOOKUP($A15,'[2]m round robin žrebna lista'!$A$7:$R$128,4)))</f>
        <v/>
      </c>
      <c r="AB15" s="154" t="str">
        <f>UPPER(IF($A15="","",VLOOKUP($A15,'[2]m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UPPER(IF($A16="","",VLOOKUP($A16,'[2]m round robin žrebna lista'!$A$7:$R$128,2)))</f>
        <v/>
      </c>
      <c r="D16" s="148" t="str">
        <f>UPPER(IF($A16="","",VLOOKUP($A16,'[2]m round robin žrebna lista'!$A$7:$R$128,3)))</f>
        <v/>
      </c>
      <c r="E16" s="148" t="str">
        <f>PROPER(IF($A16="","",VLOOKUP($A16,'[2]m round robin žrebna lista'!$A$7:$R$128,4)))</f>
        <v/>
      </c>
      <c r="F16" s="149" t="str">
        <f>UPPER(IF($A16="","",VLOOKUP($A16,'[2]m round robin žrebna lista'!$A$7:$R$128,5)))</f>
        <v/>
      </c>
      <c r="G16" s="151"/>
      <c r="H16" s="151"/>
      <c r="I16" s="150"/>
      <c r="J16" s="151"/>
      <c r="K16" s="152"/>
      <c r="L16" s="152"/>
      <c r="M16" s="153" t="str">
        <f>IF($A16="","",VLOOKUP($A16,'[2]m round robin žrebna lista'!$A$7:$R$128,14))</f>
        <v/>
      </c>
      <c r="N16" s="152" t="str">
        <f>IF(L16="","",IF(L16=1,8,IF(L16=2,6,IF(L16=3,4,2))))</f>
        <v/>
      </c>
      <c r="O16" s="117"/>
      <c r="P16" s="154" t="str">
        <f>UPPER(IF($A16="","",VLOOKUP($A16,'[2]m round robin žrebna lista'!$A$7:$R$128,2)))</f>
        <v/>
      </c>
      <c r="Q16" s="154" t="str">
        <f>UPPER(IF($A16="","",VLOOKUP($A16,'[2]m round robin žrebna lista'!$A$7:$R$128,3)))</f>
        <v/>
      </c>
      <c r="R16" s="154" t="str">
        <f>PROPER(IF($A16="","",VLOOKUP($A16,'[2]m round robin žrebna lista'!$A$7:$R$128,4)))</f>
        <v/>
      </c>
      <c r="S16" s="154" t="str">
        <f>UPPER(IF($A16="","",VLOOKUP($A16,'[2]m round robin žrebna lista'!$A$7:$R$128,5)))</f>
        <v/>
      </c>
      <c r="T16" s="156"/>
      <c r="U16" s="156"/>
      <c r="V16" s="155"/>
      <c r="W16" s="156"/>
      <c r="X16" s="117"/>
      <c r="Y16" s="154" t="str">
        <f>UPPER(IF($A16="","",VLOOKUP($A16,'[2]m round robin žrebna lista'!$A$7:$R$128,2)))</f>
        <v/>
      </c>
      <c r="Z16" s="154" t="str">
        <f>UPPER(IF($A16="","",VLOOKUP($A16,'[2]m round robin žrebna lista'!$A$7:$R$128,3)))</f>
        <v/>
      </c>
      <c r="AA16" s="154" t="str">
        <f>PROPER(IF($A16="","",VLOOKUP($A16,'[2]m round robin žrebna lista'!$A$7:$R$128,4)))</f>
        <v/>
      </c>
      <c r="AB16" s="154" t="str">
        <f>UPPER(IF($A16="","",VLOOKUP($A16,'[2]m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UPPER(IF($A17="","",VLOOKUP($A17,'[2]m round robin žrebna lista'!$A$7:$R$128,2)))</f>
        <v/>
      </c>
      <c r="D17" s="148" t="str">
        <f>UPPER(IF($A17="","",VLOOKUP($A17,'[2]m round robin žrebna lista'!$A$7:$R$128,3)))</f>
        <v/>
      </c>
      <c r="E17" s="148" t="str">
        <f>PROPER(IF($A17="","",VLOOKUP($A17,'[2]m round robin žrebna lista'!$A$7:$R$128,4)))</f>
        <v/>
      </c>
      <c r="F17" s="149" t="str">
        <f>UPPER(IF($A17="","",VLOOKUP($A17,'[2]m round robin žrebna lista'!$A$7:$R$128,5)))</f>
        <v/>
      </c>
      <c r="G17" s="151"/>
      <c r="H17" s="151"/>
      <c r="I17" s="151"/>
      <c r="J17" s="150"/>
      <c r="K17" s="152"/>
      <c r="L17" s="152"/>
      <c r="M17" s="153" t="str">
        <f>IF($A17="","",VLOOKUP($A17,'[2]m round robin žrebna lista'!$A$7:$R$128,14))</f>
        <v/>
      </c>
      <c r="N17" s="152" t="str">
        <f>IF(L17="","",IF(L17=1,8,IF(L17=2,6,IF(L17=3,4,2))))</f>
        <v/>
      </c>
      <c r="O17" s="117"/>
      <c r="P17" s="154" t="str">
        <f>UPPER(IF($A17="","",VLOOKUP($A17,'[2]m round robin žrebna lista'!$A$7:$R$128,2)))</f>
        <v/>
      </c>
      <c r="Q17" s="154" t="str">
        <f>UPPER(IF($A17="","",VLOOKUP($A17,'[2]m round robin žrebna lista'!$A$7:$R$128,3)))</f>
        <v/>
      </c>
      <c r="R17" s="154" t="str">
        <f>PROPER(IF($A17="","",VLOOKUP($A17,'[2]m round robin žrebna lista'!$A$7:$R$128,4)))</f>
        <v/>
      </c>
      <c r="S17" s="154" t="str">
        <f>UPPER(IF($A17="","",VLOOKUP($A17,'[2]m round robin žrebna lista'!$A$7:$R$128,5)))</f>
        <v/>
      </c>
      <c r="T17" s="156"/>
      <c r="U17" s="156"/>
      <c r="V17" s="156"/>
      <c r="W17" s="155"/>
      <c r="X17" s="117"/>
      <c r="Y17" s="154" t="str">
        <f>UPPER(IF($A17="","",VLOOKUP($A17,'[2]m round robin žrebna lista'!$A$7:$R$128,2)))</f>
        <v/>
      </c>
      <c r="Z17" s="154" t="str">
        <f>UPPER(IF($A17="","",VLOOKUP($A17,'[2]m round robin žrebna lista'!$A$7:$R$128,3)))</f>
        <v/>
      </c>
      <c r="AA17" s="154" t="str">
        <f>PROPER(IF($A17="","",VLOOKUP($A17,'[2]m round robin žrebna lista'!$A$7:$R$128,4)))</f>
        <v/>
      </c>
      <c r="AB17" s="154" t="str">
        <f>UPPER(IF($A17="","",VLOOKUP($A17,'[2]m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294"/>
      <c r="B18" s="294"/>
      <c r="C18" s="131" t="s">
        <v>45</v>
      </c>
      <c r="D18" s="131"/>
      <c r="E18" s="132"/>
      <c r="F18" s="133"/>
      <c r="G18" s="295"/>
      <c r="H18" s="295"/>
      <c r="I18" s="295"/>
      <c r="J18" s="295"/>
      <c r="K18" s="296" t="s">
        <v>40</v>
      </c>
      <c r="L18" s="296"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294"/>
      <c r="B19" s="294"/>
      <c r="C19" s="137" t="s">
        <v>26</v>
      </c>
      <c r="D19" s="138" t="s">
        <v>27</v>
      </c>
      <c r="E19" s="161" t="s">
        <v>28</v>
      </c>
      <c r="F19" s="138" t="s">
        <v>25</v>
      </c>
      <c r="G19" s="295"/>
      <c r="H19" s="295"/>
      <c r="I19" s="295"/>
      <c r="J19" s="295"/>
      <c r="K19" s="296"/>
      <c r="L19" s="296"/>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UPPER(IF($A20="","",VLOOKUP($A20,'[2]m round robin žrebna lista'!$A$7:$R$128,2)))</f>
        <v/>
      </c>
      <c r="D20" s="148" t="str">
        <f>UPPER(IF($A20="","",VLOOKUP($A20,'[2]m round robin žrebna lista'!$A$7:$R$128,3)))</f>
        <v/>
      </c>
      <c r="E20" s="148" t="str">
        <f>PROPER(IF($A20="","",VLOOKUP($A20,'[2]m round robin žrebna lista'!$A$7:$R$128,4)))</f>
        <v/>
      </c>
      <c r="F20" s="149" t="str">
        <f>UPPER(IF($A20="","",VLOOKUP($A20,'[2]m round robin žrebna lista'!$A$7:$R$128,5)))</f>
        <v/>
      </c>
      <c r="G20" s="150"/>
      <c r="H20" s="151"/>
      <c r="I20" s="151"/>
      <c r="J20" s="151"/>
      <c r="K20" s="152"/>
      <c r="L20" s="152"/>
      <c r="M20" s="153" t="str">
        <f>IF($A20="","",VLOOKUP($A20,'[2]m round robin žrebna lista'!$A$7:$R$128,14))</f>
        <v/>
      </c>
      <c r="N20" s="152" t="str">
        <f>IF(L20="","",IF(L20=1,8,IF(L20=2,6,IF(L20=3,4,2))))</f>
        <v/>
      </c>
      <c r="O20" s="117"/>
      <c r="P20" s="154" t="str">
        <f>UPPER(IF($A20="","",VLOOKUP($A20,'[2]m round robin žrebna lista'!$A$7:$R$128,2)))</f>
        <v/>
      </c>
      <c r="Q20" s="154" t="str">
        <f>UPPER(IF($A20="","",VLOOKUP($A20,'[2]m round robin žrebna lista'!$A$7:$R$128,3)))</f>
        <v/>
      </c>
      <c r="R20" s="154" t="str">
        <f>PROPER(IF($A20="","",VLOOKUP($A20,'[2]m round robin žrebna lista'!$A$7:$R$128,4)))</f>
        <v/>
      </c>
      <c r="S20" s="154" t="str">
        <f>UPPER(IF($A20="","",VLOOKUP($A20,'[2]m round robin žrebna lista'!$A$7:$R$128,5)))</f>
        <v/>
      </c>
      <c r="T20" s="155"/>
      <c r="U20" s="156"/>
      <c r="V20" s="156"/>
      <c r="W20" s="156"/>
      <c r="X20" s="117"/>
      <c r="Y20" s="154" t="str">
        <f>UPPER(IF($A20="","",VLOOKUP($A20,'[2]m round robin žrebna lista'!$A$7:$R$128,2)))</f>
        <v/>
      </c>
      <c r="Z20" s="154" t="str">
        <f>UPPER(IF($A20="","",VLOOKUP($A20,'[2]m round robin žrebna lista'!$A$7:$R$128,3)))</f>
        <v/>
      </c>
      <c r="AA20" s="154" t="str">
        <f>PROPER(IF($A20="","",VLOOKUP($A20,'[2]m round robin žrebna lista'!$A$7:$R$128,4)))</f>
        <v/>
      </c>
      <c r="AB20" s="154" t="str">
        <f>UPPER(IF($A20="","",VLOOKUP($A20,'[2]m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UPPER(IF($A21="","",VLOOKUP($A21,'[2]m round robin žrebna lista'!$A$7:$R$128,2)))</f>
        <v/>
      </c>
      <c r="D21" s="148" t="str">
        <f>UPPER(IF($A21="","",VLOOKUP($A21,'[2]m round robin žrebna lista'!$A$7:$R$128,3)))</f>
        <v/>
      </c>
      <c r="E21" s="148" t="str">
        <f>PROPER(IF($A21="","",VLOOKUP($A21,'[2]m round robin žrebna lista'!$A$7:$R$128,4)))</f>
        <v/>
      </c>
      <c r="F21" s="149" t="str">
        <f>UPPER(IF($A21="","",VLOOKUP($A21,'[2]m round robin žrebna lista'!$A$7:$R$128,5)))</f>
        <v/>
      </c>
      <c r="G21" s="151"/>
      <c r="H21" s="150"/>
      <c r="I21" s="151"/>
      <c r="J21" s="151"/>
      <c r="K21" s="152"/>
      <c r="L21" s="152"/>
      <c r="M21" s="153" t="str">
        <f>IF($A21="","",VLOOKUP($A21,'[2]m round robin žrebna lista'!$A$7:$R$128,14))</f>
        <v/>
      </c>
      <c r="N21" s="152" t="str">
        <f>IF(L21="","",IF(L21=1,8,IF(L21=2,6,IF(L21=3,4,2))))</f>
        <v/>
      </c>
      <c r="O21" s="117"/>
      <c r="P21" s="154" t="str">
        <f>UPPER(IF($A21="","",VLOOKUP($A21,'[2]m round robin žrebna lista'!$A$7:$R$128,2)))</f>
        <v/>
      </c>
      <c r="Q21" s="154" t="str">
        <f>UPPER(IF($A21="","",VLOOKUP($A21,'[2]m round robin žrebna lista'!$A$7:$R$128,3)))</f>
        <v/>
      </c>
      <c r="R21" s="154" t="str">
        <f>PROPER(IF($A21="","",VLOOKUP($A21,'[2]m round robin žrebna lista'!$A$7:$R$128,4)))</f>
        <v/>
      </c>
      <c r="S21" s="154" t="str">
        <f>UPPER(IF($A21="","",VLOOKUP($A21,'[2]m round robin žrebna lista'!$A$7:$R$128,5)))</f>
        <v/>
      </c>
      <c r="T21" s="156"/>
      <c r="U21" s="155"/>
      <c r="V21" s="156"/>
      <c r="W21" s="156"/>
      <c r="X21" s="117"/>
      <c r="Y21" s="154" t="str">
        <f>UPPER(IF($A21="","",VLOOKUP($A21,'[2]m round robin žrebna lista'!$A$7:$R$128,2)))</f>
        <v/>
      </c>
      <c r="Z21" s="154" t="str">
        <f>UPPER(IF($A21="","",VLOOKUP($A21,'[2]m round robin žrebna lista'!$A$7:$R$128,3)))</f>
        <v/>
      </c>
      <c r="AA21" s="154" t="str">
        <f>PROPER(IF($A21="","",VLOOKUP($A21,'[2]m round robin žrebna lista'!$A$7:$R$128,4)))</f>
        <v/>
      </c>
      <c r="AB21" s="154" t="str">
        <f>UPPER(IF($A21="","",VLOOKUP($A21,'[2]m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UPPER(IF($A22="","",VLOOKUP($A22,'[2]m round robin žrebna lista'!$A$7:$R$128,2)))</f>
        <v/>
      </c>
      <c r="D22" s="148" t="str">
        <f>UPPER(IF($A22="","",VLOOKUP($A22,'[2]m round robin žrebna lista'!$A$7:$R$128,3)))</f>
        <v/>
      </c>
      <c r="E22" s="148" t="str">
        <f>PROPER(IF($A22="","",VLOOKUP($A22,'[2]m round robin žrebna lista'!$A$7:$R$128,4)))</f>
        <v/>
      </c>
      <c r="F22" s="149" t="str">
        <f>UPPER(IF($A22="","",VLOOKUP($A22,'[2]m round robin žrebna lista'!$A$7:$R$128,5)))</f>
        <v/>
      </c>
      <c r="G22" s="151"/>
      <c r="H22" s="151"/>
      <c r="I22" s="150"/>
      <c r="J22" s="151"/>
      <c r="K22" s="152"/>
      <c r="L22" s="152"/>
      <c r="M22" s="153" t="str">
        <f>IF($A22="","",VLOOKUP($A22,'[2]m round robin žrebna lista'!$A$7:$R$128,14))</f>
        <v/>
      </c>
      <c r="N22" s="152" t="str">
        <f>IF(L22="","",IF(L22=1,8,IF(L22=2,6,IF(L22=3,4,2))))</f>
        <v/>
      </c>
      <c r="O22" s="117"/>
      <c r="P22" s="154" t="str">
        <f>UPPER(IF($A22="","",VLOOKUP($A22,'[2]m round robin žrebna lista'!$A$7:$R$128,2)))</f>
        <v/>
      </c>
      <c r="Q22" s="154" t="str">
        <f>UPPER(IF($A22="","",VLOOKUP($A22,'[2]m round robin žrebna lista'!$A$7:$R$128,3)))</f>
        <v/>
      </c>
      <c r="R22" s="154" t="str">
        <f>PROPER(IF($A22="","",VLOOKUP($A22,'[2]m round robin žrebna lista'!$A$7:$R$128,4)))</f>
        <v/>
      </c>
      <c r="S22" s="154" t="str">
        <f>UPPER(IF($A22="","",VLOOKUP($A22,'[2]m round robin žrebna lista'!$A$7:$R$128,5)))</f>
        <v/>
      </c>
      <c r="T22" s="156"/>
      <c r="U22" s="156"/>
      <c r="V22" s="155"/>
      <c r="W22" s="156"/>
      <c r="X22" s="117"/>
      <c r="Y22" s="154" t="str">
        <f>UPPER(IF($A22="","",VLOOKUP($A22,'[2]m round robin žrebna lista'!$A$7:$R$128,2)))</f>
        <v/>
      </c>
      <c r="Z22" s="154" t="str">
        <f>UPPER(IF($A22="","",VLOOKUP($A22,'[2]m round robin žrebna lista'!$A$7:$R$128,3)))</f>
        <v/>
      </c>
      <c r="AA22" s="154" t="str">
        <f>PROPER(IF($A22="","",VLOOKUP($A22,'[2]m round robin žrebna lista'!$A$7:$R$128,4)))</f>
        <v/>
      </c>
      <c r="AB22" s="154" t="str">
        <f>UPPER(IF($A22="","",VLOOKUP($A22,'[2]m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UPPER(IF($A23="","",VLOOKUP($A23,'[2]m round robin žrebna lista'!$A$7:$R$128,2)))</f>
        <v/>
      </c>
      <c r="D23" s="148" t="str">
        <f>UPPER(IF($A23="","",VLOOKUP($A23,'[2]m round robin žrebna lista'!$A$7:$R$128,3)))</f>
        <v/>
      </c>
      <c r="E23" s="148" t="str">
        <f>PROPER(IF($A23="","",VLOOKUP($A23,'[2]m round robin žrebna lista'!$A$7:$R$128,4)))</f>
        <v/>
      </c>
      <c r="F23" s="149" t="str">
        <f>UPPER(IF($A23="","",VLOOKUP($A23,'[2]m round robin žrebna lista'!$A$7:$R$128,5)))</f>
        <v/>
      </c>
      <c r="G23" s="151"/>
      <c r="H23" s="151"/>
      <c r="I23" s="151"/>
      <c r="J23" s="150"/>
      <c r="K23" s="152"/>
      <c r="L23" s="152"/>
      <c r="M23" s="153" t="str">
        <f>IF($A23="","",VLOOKUP($A23,'[2]m round robin žrebna lista'!$A$7:$R$128,14))</f>
        <v/>
      </c>
      <c r="N23" s="152" t="str">
        <f>IF(L23="","",IF(L23=1,8,IF(L23=2,6,IF(L23=3,4,2))))</f>
        <v/>
      </c>
      <c r="O23" s="117"/>
      <c r="P23" s="154" t="str">
        <f>UPPER(IF($A23="","",VLOOKUP($A23,'[2]m round robin žrebna lista'!$A$7:$R$128,2)))</f>
        <v/>
      </c>
      <c r="Q23" s="154" t="str">
        <f>UPPER(IF($A23="","",VLOOKUP($A23,'[2]m round robin žrebna lista'!$A$7:$R$128,3)))</f>
        <v/>
      </c>
      <c r="R23" s="154" t="str">
        <f>PROPER(IF($A23="","",VLOOKUP($A23,'[2]m round robin žrebna lista'!$A$7:$R$128,4)))</f>
        <v/>
      </c>
      <c r="S23" s="154" t="str">
        <f>UPPER(IF($A23="","",VLOOKUP($A23,'[2]m round robin žrebna lista'!$A$7:$R$128,5)))</f>
        <v/>
      </c>
      <c r="T23" s="156"/>
      <c r="U23" s="156"/>
      <c r="V23" s="156"/>
      <c r="W23" s="155"/>
      <c r="X23" s="117"/>
      <c r="Y23" s="154" t="str">
        <f>UPPER(IF($A23="","",VLOOKUP($A23,'[2]m round robin žrebna lista'!$A$7:$R$128,2)))</f>
        <v/>
      </c>
      <c r="Z23" s="154" t="str">
        <f>UPPER(IF($A23="","",VLOOKUP($A23,'[2]m round robin žrebna lista'!$A$7:$R$128,3)))</f>
        <v/>
      </c>
      <c r="AA23" s="154" t="str">
        <f>PROPER(IF($A23="","",VLOOKUP($A23,'[2]m round robin žrebna lista'!$A$7:$R$128,4)))</f>
        <v/>
      </c>
      <c r="AB23" s="154" t="str">
        <f>UPPER(IF($A23="","",VLOOKUP($A23,'[2]m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297"/>
      <c r="B24" s="297"/>
      <c r="C24" s="298"/>
      <c r="D24" s="298"/>
      <c r="E24" s="237"/>
      <c r="F24" s="164" t="s">
        <v>31</v>
      </c>
      <c r="G24" s="165" t="str">
        <f>'[2]vnos podatkov'!$B$10</f>
        <v>LUKA ZALAZNIK</v>
      </c>
      <c r="H24" s="165"/>
      <c r="I24" s="165"/>
      <c r="J24" s="166" t="s">
        <v>46</v>
      </c>
      <c r="K24" s="299"/>
      <c r="L24" s="299"/>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297"/>
      <c r="B25" s="297"/>
      <c r="C25" s="167" t="s">
        <v>47</v>
      </c>
      <c r="D25" s="168"/>
      <c r="E25" s="168"/>
      <c r="F25" s="169" t="s">
        <v>32</v>
      </c>
      <c r="G25" s="300" t="str">
        <f>'[2]vnos podatkov'!$E$10</f>
        <v>ANJA REGENT</v>
      </c>
      <c r="H25" s="300" t="str">
        <f>'[2]vnos podatkov'!$E$10</f>
        <v>ANJA REGENT</v>
      </c>
      <c r="I25" s="300" t="str">
        <f>'[2]vnos podatkov'!$E$10</f>
        <v>ANJA REGENT</v>
      </c>
      <c r="J25" s="166" t="s">
        <v>46</v>
      </c>
      <c r="K25" s="292"/>
      <c r="L25" s="292"/>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297"/>
      <c r="B26" s="297"/>
      <c r="C26" s="171" t="s">
        <v>48</v>
      </c>
      <c r="D26" s="168"/>
      <c r="E26" s="168"/>
      <c r="F26" s="164" t="s">
        <v>30</v>
      </c>
      <c r="G26" s="300"/>
      <c r="H26" s="300"/>
      <c r="I26" s="300"/>
      <c r="J26" s="166" t="s">
        <v>46</v>
      </c>
      <c r="K26" s="292"/>
      <c r="L26" s="292"/>
      <c r="M26" s="115"/>
    </row>
    <row r="27" spans="1:256" s="175" customFormat="1">
      <c r="A27" s="293"/>
      <c r="B27" s="293"/>
      <c r="C27" s="293"/>
      <c r="D27" s="293"/>
      <c r="E27" s="293"/>
      <c r="F27" s="293"/>
      <c r="G27" s="293"/>
      <c r="H27" s="293"/>
      <c r="I27" s="293"/>
      <c r="J27" s="293"/>
      <c r="K27" s="293"/>
      <c r="L27" s="293"/>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38"/>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P6:T6"/>
    <mergeCell ref="D8:F8"/>
    <mergeCell ref="D9:F9"/>
    <mergeCell ref="H1:L1"/>
    <mergeCell ref="H2:H3"/>
    <mergeCell ref="E3:G3"/>
    <mergeCell ref="C4:D4"/>
    <mergeCell ref="C5:D5"/>
    <mergeCell ref="E5:H5"/>
    <mergeCell ref="I5:J5"/>
    <mergeCell ref="A18:B19"/>
    <mergeCell ref="G18:J19"/>
    <mergeCell ref="K18:K19"/>
    <mergeCell ref="L18:L19"/>
    <mergeCell ref="G6:J7"/>
    <mergeCell ref="K6:K7"/>
    <mergeCell ref="L6:L7"/>
    <mergeCell ref="D10:F10"/>
    <mergeCell ref="D11:F11"/>
    <mergeCell ref="G12:J13"/>
    <mergeCell ref="K12:K13"/>
    <mergeCell ref="L12:L13"/>
    <mergeCell ref="A27:L27"/>
    <mergeCell ref="A24:B26"/>
    <mergeCell ref="C24:D24"/>
    <mergeCell ref="K24:L24"/>
    <mergeCell ref="G25:I25"/>
    <mergeCell ref="K25:L25"/>
    <mergeCell ref="G26:I26"/>
    <mergeCell ref="K26:L26"/>
  </mergeCells>
  <conditionalFormatting sqref="E5: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abSelected="1" workbookViewId="0">
      <selection activeCell="J14" sqref="J14"/>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8.140625" style="40" customWidth="1"/>
    <col min="8" max="8" width="12.42578125" style="40" customWidth="1"/>
    <col min="9" max="9" width="16.2851562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215</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54"/>
      <c r="D6" s="255" t="s">
        <v>221</v>
      </c>
      <c r="E6" s="255"/>
      <c r="F6" s="256"/>
      <c r="G6" s="1"/>
      <c r="H6" s="1"/>
      <c r="I6" s="1"/>
      <c r="J6" s="1"/>
    </row>
    <row r="7" spans="1:13" ht="15.75">
      <c r="A7" s="64"/>
      <c r="B7" s="194"/>
      <c r="C7" s="257"/>
      <c r="D7" s="209"/>
      <c r="E7" s="209"/>
      <c r="F7" s="247"/>
      <c r="G7" s="36" t="s">
        <v>227</v>
      </c>
      <c r="I7" s="41"/>
      <c r="J7" s="42"/>
    </row>
    <row r="8" spans="1:13" ht="15.75">
      <c r="A8" s="35"/>
      <c r="B8" s="54" t="s">
        <v>2</v>
      </c>
      <c r="C8" s="232"/>
      <c r="D8" s="258" t="s">
        <v>80</v>
      </c>
      <c r="E8" s="258"/>
      <c r="F8" s="259"/>
      <c r="G8" s="47"/>
      <c r="H8" s="48"/>
      <c r="I8" s="14"/>
      <c r="J8" s="49"/>
      <c r="K8" s="50"/>
      <c r="L8" s="50"/>
      <c r="M8" s="51"/>
    </row>
    <row r="9" spans="1:13" ht="21">
      <c r="A9" s="35"/>
      <c r="B9" s="52"/>
      <c r="C9" s="291"/>
      <c r="D9" s="291"/>
      <c r="E9" s="209"/>
      <c r="F9" s="248"/>
      <c r="G9" s="43"/>
      <c r="H9" s="36" t="s">
        <v>227</v>
      </c>
      <c r="I9" s="14"/>
      <c r="J9" s="234"/>
    </row>
    <row r="10" spans="1:13" ht="14.25" customHeight="1">
      <c r="A10" s="35"/>
      <c r="B10" s="54" t="s">
        <v>4</v>
      </c>
      <c r="C10" s="254"/>
      <c r="D10" s="314" t="s">
        <v>225</v>
      </c>
      <c r="E10" s="314"/>
      <c r="F10" s="314"/>
      <c r="G10" s="35"/>
      <c r="H10" s="55" t="s">
        <v>312</v>
      </c>
      <c r="I10" s="14"/>
      <c r="J10" s="234"/>
    </row>
    <row r="11" spans="1:13" ht="14.25" customHeight="1" thickBot="1">
      <c r="A11" s="64"/>
      <c r="B11" s="194"/>
      <c r="C11" s="291"/>
      <c r="D11" s="291"/>
      <c r="E11" s="209"/>
      <c r="F11" s="247"/>
      <c r="G11" s="36" t="s">
        <v>304</v>
      </c>
      <c r="H11" s="56"/>
      <c r="I11" s="14"/>
      <c r="J11" s="234"/>
    </row>
    <row r="12" spans="1:13" ht="19.5" customHeight="1" thickBot="1">
      <c r="A12" s="35"/>
      <c r="B12" s="54" t="s">
        <v>5</v>
      </c>
      <c r="C12" s="254"/>
      <c r="D12" s="258" t="s">
        <v>212</v>
      </c>
      <c r="E12" s="258"/>
      <c r="F12" s="267"/>
      <c r="G12" s="57" t="s">
        <v>195</v>
      </c>
      <c r="H12" s="68"/>
      <c r="I12" s="204" t="s">
        <v>327</v>
      </c>
      <c r="J12" s="234"/>
    </row>
    <row r="13" spans="1:13" ht="13.5" thickBot="1">
      <c r="A13" s="35"/>
      <c r="B13" s="52"/>
      <c r="C13" s="210"/>
      <c r="D13" s="210"/>
      <c r="E13" s="210"/>
      <c r="F13" s="248"/>
      <c r="G13" s="59"/>
      <c r="H13" s="68"/>
      <c r="I13" s="205" t="s">
        <v>328</v>
      </c>
      <c r="J13" s="234"/>
    </row>
    <row r="14" spans="1:13" ht="21" customHeight="1">
      <c r="A14" s="35"/>
      <c r="B14" s="54" t="s">
        <v>6</v>
      </c>
      <c r="C14" s="254"/>
      <c r="D14" s="317" t="s">
        <v>223</v>
      </c>
      <c r="E14" s="317"/>
      <c r="F14" s="317"/>
      <c r="G14" s="59"/>
      <c r="H14" s="58"/>
      <c r="I14" s="103"/>
      <c r="J14" s="234"/>
    </row>
    <row r="15" spans="1:13">
      <c r="A15" s="64"/>
      <c r="B15" s="194"/>
      <c r="C15" s="210"/>
      <c r="D15" s="210"/>
      <c r="E15" s="210"/>
      <c r="F15" s="247"/>
      <c r="G15" s="36" t="s">
        <v>292</v>
      </c>
      <c r="H15" s="58"/>
      <c r="I15" s="234"/>
      <c r="J15" s="234"/>
    </row>
    <row r="16" spans="1:13">
      <c r="A16" s="35"/>
      <c r="B16" s="54" t="s">
        <v>7</v>
      </c>
      <c r="C16" s="254"/>
      <c r="D16" s="315" t="s">
        <v>226</v>
      </c>
      <c r="E16" s="315"/>
      <c r="F16" s="316"/>
      <c r="G16" s="60" t="s">
        <v>293</v>
      </c>
      <c r="H16" s="56"/>
      <c r="I16" s="234"/>
      <c r="J16" s="234"/>
    </row>
    <row r="17" spans="1:10" ht="21">
      <c r="A17" s="35"/>
      <c r="B17" s="52"/>
      <c r="C17" s="210"/>
      <c r="D17" s="210"/>
      <c r="E17" s="210"/>
      <c r="F17" s="248"/>
      <c r="G17" s="58"/>
      <c r="H17" s="36" t="s">
        <v>237</v>
      </c>
      <c r="I17" s="48"/>
      <c r="J17" s="234"/>
    </row>
    <row r="18" spans="1:10">
      <c r="A18" s="35"/>
      <c r="B18" s="54" t="s">
        <v>8</v>
      </c>
      <c r="C18" s="254"/>
      <c r="D18" s="314" t="s">
        <v>224</v>
      </c>
      <c r="E18" s="314"/>
      <c r="F18" s="314"/>
      <c r="G18" s="68"/>
      <c r="H18" s="57" t="s">
        <v>276</v>
      </c>
      <c r="I18" s="234"/>
      <c r="J18" s="234"/>
    </row>
    <row r="19" spans="1:10" ht="18" customHeight="1">
      <c r="A19" s="64"/>
      <c r="B19" s="194"/>
      <c r="C19" s="210"/>
      <c r="D19" s="210"/>
      <c r="E19" s="210"/>
      <c r="F19" s="247"/>
      <c r="G19" s="36" t="s">
        <v>295</v>
      </c>
      <c r="H19" s="61"/>
      <c r="I19" s="234"/>
      <c r="J19" s="38"/>
    </row>
    <row r="20" spans="1:10">
      <c r="A20" s="35"/>
      <c r="B20" s="54" t="s">
        <v>9</v>
      </c>
      <c r="C20" s="254"/>
      <c r="D20" s="315" t="s">
        <v>222</v>
      </c>
      <c r="E20" s="315"/>
      <c r="F20" s="316"/>
      <c r="G20" s="57" t="s">
        <v>296</v>
      </c>
      <c r="H20" s="59"/>
      <c r="I20" s="234"/>
      <c r="J20" s="234"/>
    </row>
    <row r="21" spans="1:10">
      <c r="A21" s="35"/>
      <c r="B21" s="38"/>
      <c r="C21" s="38"/>
      <c r="D21" s="38"/>
      <c r="E21" s="38"/>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D23" s="74"/>
      <c r="E23" s="75"/>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34"/>
      <c r="H26" s="234"/>
      <c r="I26" s="234"/>
      <c r="J26" s="234"/>
    </row>
    <row r="27" spans="1:10">
      <c r="A27" s="88"/>
      <c r="B27" s="66"/>
      <c r="C27" s="235"/>
      <c r="D27" s="38"/>
      <c r="E27" s="38"/>
      <c r="F27" s="76"/>
      <c r="G27" s="64"/>
      <c r="H27" s="234"/>
      <c r="I27" s="234"/>
      <c r="J27" s="234"/>
    </row>
    <row r="28" spans="1:10">
      <c r="A28" s="35"/>
      <c r="B28" s="66"/>
      <c r="C28" s="89"/>
      <c r="D28" s="90"/>
      <c r="E28" s="89"/>
      <c r="F28" s="91"/>
      <c r="G28" s="35"/>
      <c r="H28" s="234"/>
      <c r="I28" s="234"/>
      <c r="J28" s="234"/>
    </row>
    <row r="29" spans="1:10">
      <c r="A29" s="35"/>
      <c r="B29" s="92"/>
      <c r="C29" s="38"/>
      <c r="D29" s="38"/>
      <c r="E29" s="38"/>
      <c r="F29" s="76"/>
      <c r="G29" s="35"/>
      <c r="H29" s="64"/>
      <c r="I29" s="234"/>
      <c r="J29" s="234"/>
    </row>
    <row r="30" spans="1:10">
      <c r="A30" s="35"/>
      <c r="B30" s="66"/>
      <c r="C30" s="63"/>
      <c r="D30" s="63"/>
      <c r="E30" s="63"/>
      <c r="F30" s="67"/>
      <c r="G30" s="35"/>
      <c r="H30" s="234"/>
      <c r="I30" s="234"/>
      <c r="J30" s="234"/>
    </row>
    <row r="31" spans="1:10">
      <c r="A31" s="64"/>
      <c r="B31" s="66"/>
      <c r="C31" s="38"/>
      <c r="D31" s="235"/>
      <c r="E31" s="38"/>
      <c r="F31" s="76"/>
      <c r="G31" s="64"/>
      <c r="H31" s="234"/>
      <c r="I31" s="234"/>
      <c r="J31" s="234"/>
    </row>
    <row r="32" spans="1:10">
      <c r="A32" s="35"/>
      <c r="B32" s="66"/>
      <c r="C32" s="63"/>
      <c r="D32" s="63"/>
      <c r="E32" s="63"/>
      <c r="F32" s="67"/>
      <c r="G32" s="68"/>
      <c r="H32" s="234"/>
      <c r="I32" s="234"/>
      <c r="J32" s="234"/>
    </row>
    <row r="33" spans="1:11">
      <c r="A33" s="35"/>
      <c r="B33" s="66"/>
      <c r="C33" s="38"/>
      <c r="D33" s="38"/>
      <c r="E33" s="38"/>
      <c r="F33" s="76"/>
      <c r="G33" s="68"/>
      <c r="H33" s="234"/>
      <c r="I33" s="64"/>
      <c r="J33" s="234"/>
    </row>
    <row r="34" spans="1:11">
      <c r="A34" s="35"/>
      <c r="B34" s="66"/>
      <c r="C34" s="63"/>
      <c r="D34" s="63"/>
      <c r="E34" s="63"/>
      <c r="F34" s="67"/>
      <c r="G34" s="68"/>
      <c r="H34" s="234"/>
      <c r="I34" s="234"/>
      <c r="J34" s="234"/>
    </row>
    <row r="35" spans="1:11">
      <c r="A35" s="64"/>
      <c r="B35" s="92"/>
      <c r="C35" s="38"/>
      <c r="D35" s="38"/>
      <c r="E35" s="38"/>
      <c r="F35" s="76"/>
      <c r="G35" s="64"/>
      <c r="H35" s="234"/>
      <c r="I35" s="234"/>
      <c r="J35" s="234"/>
    </row>
    <row r="36" spans="1:11">
      <c r="A36" s="35"/>
      <c r="B36" s="66"/>
      <c r="C36" s="63"/>
      <c r="D36" s="63"/>
      <c r="E36" s="63"/>
      <c r="F36" s="67"/>
      <c r="G36" s="35"/>
      <c r="H36" s="234"/>
      <c r="I36" s="234"/>
      <c r="J36" s="234"/>
    </row>
    <row r="37" spans="1:11">
      <c r="A37" s="35"/>
      <c r="B37" s="66"/>
      <c r="C37" s="38"/>
      <c r="D37" s="38"/>
      <c r="E37" s="38"/>
      <c r="F37" s="76"/>
      <c r="G37" s="35"/>
      <c r="H37" s="64"/>
      <c r="I37" s="234"/>
      <c r="J37" s="234"/>
    </row>
    <row r="38" spans="1:11" ht="12.75" customHeight="1">
      <c r="A38" s="35"/>
      <c r="B38" s="66"/>
      <c r="C38" s="63"/>
      <c r="D38" s="63"/>
      <c r="E38" s="63"/>
      <c r="F38" s="67"/>
      <c r="G38" s="35"/>
      <c r="H38" s="234"/>
      <c r="I38" s="234"/>
      <c r="J38" s="234"/>
    </row>
    <row r="39" spans="1:11">
      <c r="A39" s="64"/>
      <c r="B39" s="66"/>
      <c r="C39" s="38"/>
      <c r="D39" s="38"/>
      <c r="E39" s="38"/>
      <c r="F39" s="76"/>
      <c r="G39" s="64"/>
      <c r="H39" s="234"/>
      <c r="I39" s="234"/>
      <c r="J39" s="234"/>
    </row>
    <row r="40" spans="1:11">
      <c r="A40" s="35"/>
      <c r="B40" s="66"/>
      <c r="C40" s="63"/>
      <c r="D40" s="63"/>
      <c r="E40" s="63"/>
      <c r="F40" s="67"/>
      <c r="G40" s="35"/>
      <c r="H40" s="234"/>
      <c r="I40" s="234"/>
      <c r="J40" s="234"/>
    </row>
    <row r="41" spans="1:11">
      <c r="A41" s="35"/>
      <c r="B41" s="66"/>
      <c r="C41" s="38"/>
      <c r="D41" s="38"/>
      <c r="E41" s="38"/>
      <c r="F41" s="76"/>
      <c r="G41" s="35"/>
      <c r="H41" s="234"/>
      <c r="I41" s="234"/>
      <c r="J41" s="63"/>
      <c r="K41" s="93"/>
    </row>
    <row r="42" spans="1:11">
      <c r="A42" s="35"/>
      <c r="B42" s="66"/>
      <c r="C42" s="63"/>
      <c r="D42" s="63"/>
      <c r="E42" s="63"/>
      <c r="F42" s="67"/>
      <c r="G42" s="94"/>
      <c r="H42" s="234"/>
      <c r="I42" s="234"/>
      <c r="J42" s="234"/>
    </row>
    <row r="43" spans="1:11" ht="16.5" customHeight="1">
      <c r="A43" s="64"/>
      <c r="B43" s="66"/>
      <c r="C43" s="235"/>
      <c r="D43" s="38"/>
      <c r="E43" s="38"/>
      <c r="F43" s="76"/>
      <c r="G43" s="64"/>
      <c r="H43" s="234"/>
      <c r="I43" s="234"/>
      <c r="J43" s="234"/>
    </row>
    <row r="44" spans="1:11">
      <c r="A44" s="35"/>
      <c r="B44" s="66"/>
      <c r="C44" s="89"/>
      <c r="D44" s="63"/>
      <c r="E44" s="63"/>
      <c r="F44" s="67"/>
      <c r="G44" s="68"/>
      <c r="H44" s="234"/>
      <c r="I44" s="234"/>
      <c r="J44" s="234"/>
    </row>
    <row r="45" spans="1:11">
      <c r="A45" s="35"/>
      <c r="B45" s="66"/>
      <c r="C45" s="38"/>
      <c r="D45" s="38"/>
      <c r="E45" s="38"/>
      <c r="F45" s="76"/>
      <c r="G45" s="68"/>
      <c r="H45" s="64"/>
      <c r="I45" s="234"/>
      <c r="J45" s="234"/>
    </row>
    <row r="46" spans="1:11">
      <c r="A46" s="35"/>
      <c r="B46" s="66"/>
      <c r="C46" s="63"/>
      <c r="D46" s="63"/>
      <c r="E46" s="63"/>
      <c r="F46" s="67"/>
      <c r="G46" s="68"/>
      <c r="H46" s="234"/>
      <c r="I46" s="234"/>
      <c r="J46" s="234"/>
    </row>
    <row r="47" spans="1:11">
      <c r="A47" s="64"/>
      <c r="B47" s="66"/>
      <c r="C47" s="38"/>
      <c r="D47" s="38"/>
      <c r="E47" s="38"/>
      <c r="F47" s="76"/>
      <c r="G47" s="64"/>
      <c r="H47" s="234"/>
      <c r="I47" s="234"/>
      <c r="J47" s="234"/>
    </row>
    <row r="48" spans="1:11">
      <c r="A48" s="35"/>
      <c r="B48" s="66"/>
      <c r="C48" s="63"/>
      <c r="D48" s="63"/>
      <c r="E48" s="63"/>
      <c r="F48" s="67"/>
      <c r="G48" s="68"/>
      <c r="H48" s="234"/>
      <c r="I48" s="234"/>
      <c r="J48" s="234"/>
    </row>
    <row r="49" spans="1:10">
      <c r="A49" s="35"/>
      <c r="B49" s="66"/>
      <c r="C49" s="38"/>
      <c r="D49" s="38"/>
      <c r="E49" s="38"/>
      <c r="F49" s="76"/>
      <c r="G49" s="35"/>
      <c r="H49" s="234"/>
      <c r="I49" s="64"/>
      <c r="J49" s="234"/>
    </row>
    <row r="50" spans="1:10">
      <c r="A50" s="35"/>
      <c r="B50" s="66"/>
      <c r="C50" s="89"/>
      <c r="D50" s="95"/>
      <c r="E50" s="95"/>
      <c r="F50" s="67"/>
      <c r="G50" s="35"/>
      <c r="H50" s="234"/>
      <c r="I50" s="234"/>
      <c r="J50" s="234"/>
    </row>
    <row r="51" spans="1:10">
      <c r="A51" s="88"/>
      <c r="B51" s="66"/>
      <c r="C51" s="92"/>
      <c r="D51" s="38"/>
      <c r="E51" s="38"/>
      <c r="F51" s="76"/>
      <c r="G51" s="64"/>
      <c r="H51" s="234"/>
      <c r="I51" s="234"/>
      <c r="J51" s="234"/>
    </row>
    <row r="52" spans="1:10">
      <c r="A52" s="35"/>
      <c r="B52" s="66"/>
      <c r="C52" s="63"/>
      <c r="D52" s="63"/>
      <c r="E52" s="63"/>
      <c r="F52" s="67"/>
      <c r="G52" s="35"/>
      <c r="H52" s="234"/>
      <c r="I52" s="234"/>
      <c r="J52" s="65"/>
    </row>
    <row r="53" spans="1:10">
      <c r="A53" s="35"/>
      <c r="B53" s="66"/>
      <c r="C53" s="38"/>
      <c r="D53" s="38"/>
      <c r="E53" s="38"/>
      <c r="F53" s="76"/>
      <c r="G53" s="35"/>
      <c r="H53" s="64"/>
      <c r="I53" s="234"/>
      <c r="J53" s="65"/>
    </row>
    <row r="54" spans="1:10">
      <c r="A54" s="35"/>
      <c r="B54" s="66"/>
      <c r="C54" s="89"/>
      <c r="D54" s="90"/>
      <c r="E54" s="89"/>
      <c r="F54" s="91"/>
      <c r="G54" s="35"/>
      <c r="H54" s="234"/>
      <c r="I54" s="234"/>
      <c r="J54" s="65"/>
    </row>
    <row r="55" spans="1:10">
      <c r="A55" s="96"/>
      <c r="B55" s="66"/>
      <c r="C55" s="285"/>
      <c r="D55" s="286"/>
      <c r="E55" s="38"/>
      <c r="F55" s="76"/>
      <c r="G55" s="64"/>
      <c r="H55" s="234"/>
      <c r="I55" s="97"/>
      <c r="J55" s="98"/>
    </row>
    <row r="56" spans="1:10">
      <c r="A56" s="35"/>
      <c r="B56" s="66"/>
      <c r="C56" s="63"/>
      <c r="D56" s="63"/>
      <c r="E56" s="63"/>
      <c r="F56" s="67"/>
      <c r="G56" s="35"/>
      <c r="H56" s="234"/>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H21:J21"/>
    <mergeCell ref="H22:J23"/>
    <mergeCell ref="C55:D55"/>
    <mergeCell ref="D20:F20"/>
    <mergeCell ref="D14:F14"/>
    <mergeCell ref="D18:F18"/>
    <mergeCell ref="D10:F10"/>
    <mergeCell ref="D16:F16"/>
    <mergeCell ref="B2:C2"/>
    <mergeCell ref="C9:D9"/>
    <mergeCell ref="C11:D11"/>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I16" sqref="I1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4.5703125" style="102" customWidth="1"/>
    <col min="7" max="7" width="25.5703125" style="40" customWidth="1"/>
    <col min="8" max="8" width="12.42578125" style="40" customWidth="1"/>
    <col min="9" max="9" width="28.710937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244</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30"/>
      <c r="D6" s="321" t="s">
        <v>238</v>
      </c>
      <c r="E6" s="321"/>
      <c r="F6" s="33"/>
      <c r="G6" s="1"/>
      <c r="H6" s="1"/>
      <c r="I6" s="1"/>
      <c r="J6" s="1"/>
    </row>
    <row r="7" spans="1:13" ht="15.75">
      <c r="A7" s="64"/>
      <c r="B7" s="194"/>
      <c r="C7" s="252"/>
      <c r="D7" s="249"/>
      <c r="E7" s="249"/>
      <c r="F7" s="39"/>
      <c r="G7" s="36" t="s">
        <v>286</v>
      </c>
      <c r="I7" s="41"/>
      <c r="J7" s="42"/>
    </row>
    <row r="8" spans="1:13" ht="15.75">
      <c r="A8" s="35"/>
      <c r="B8" s="54" t="s">
        <v>2</v>
      </c>
      <c r="C8" s="253"/>
      <c r="D8" s="319" t="s">
        <v>241</v>
      </c>
      <c r="E8" s="319"/>
      <c r="F8" s="46"/>
      <c r="G8" s="47" t="s">
        <v>287</v>
      </c>
      <c r="H8" s="48"/>
      <c r="I8" s="14"/>
      <c r="J8" s="49"/>
      <c r="K8" s="50"/>
      <c r="L8" s="50"/>
      <c r="M8" s="51"/>
    </row>
    <row r="9" spans="1:13" ht="21">
      <c r="A9" s="35"/>
      <c r="B9" s="52"/>
      <c r="C9" s="318"/>
      <c r="D9" s="318"/>
      <c r="E9" s="249"/>
      <c r="F9" s="12"/>
      <c r="G9" s="43"/>
      <c r="H9" s="36" t="s">
        <v>265</v>
      </c>
      <c r="I9" s="14"/>
      <c r="J9" s="234"/>
    </row>
    <row r="10" spans="1:13" ht="14.25" customHeight="1">
      <c r="A10" s="35"/>
      <c r="B10" s="54" t="s">
        <v>4</v>
      </c>
      <c r="C10" s="230"/>
      <c r="D10" s="240" t="s">
        <v>284</v>
      </c>
      <c r="E10" s="240"/>
      <c r="F10" s="33"/>
      <c r="G10" s="34"/>
      <c r="H10" s="55" t="s">
        <v>310</v>
      </c>
      <c r="I10" s="14"/>
      <c r="J10" s="234"/>
    </row>
    <row r="11" spans="1:13" ht="14.25" customHeight="1" thickBot="1">
      <c r="A11" s="64"/>
      <c r="B11" s="194"/>
      <c r="C11" s="318"/>
      <c r="D11" s="318"/>
      <c r="E11" s="249"/>
      <c r="F11" s="39"/>
      <c r="G11" s="36" t="s">
        <v>265</v>
      </c>
      <c r="H11" s="56"/>
      <c r="I11" s="14"/>
      <c r="J11" s="234"/>
    </row>
    <row r="12" spans="1:13" ht="23.25" customHeight="1" thickBot="1">
      <c r="A12" s="35"/>
      <c r="B12" s="54" t="s">
        <v>5</v>
      </c>
      <c r="C12" s="230"/>
      <c r="D12" s="320" t="s">
        <v>242</v>
      </c>
      <c r="E12" s="320"/>
      <c r="F12" s="33"/>
      <c r="G12" s="57" t="s">
        <v>288</v>
      </c>
      <c r="H12" s="68"/>
      <c r="I12" s="204" t="s">
        <v>240</v>
      </c>
      <c r="J12" s="234"/>
    </row>
    <row r="13" spans="1:13" ht="21" customHeight="1" thickBot="1">
      <c r="A13" s="35"/>
      <c r="B13" s="52"/>
      <c r="C13" s="250"/>
      <c r="D13" s="250"/>
      <c r="E13" s="250"/>
      <c r="F13" s="12"/>
      <c r="G13" s="59"/>
      <c r="H13" s="68"/>
      <c r="I13" s="336" t="s">
        <v>326</v>
      </c>
      <c r="J13" s="234"/>
    </row>
    <row r="14" spans="1:13">
      <c r="A14" s="35"/>
      <c r="B14" s="54" t="s">
        <v>6</v>
      </c>
      <c r="C14" s="230"/>
      <c r="D14" s="233" t="s">
        <v>246</v>
      </c>
      <c r="E14" s="233"/>
      <c r="F14" s="33"/>
      <c r="G14" s="59"/>
      <c r="H14" s="58"/>
      <c r="I14" s="103"/>
      <c r="J14" s="234"/>
    </row>
    <row r="15" spans="1:13">
      <c r="A15" s="64"/>
      <c r="B15" s="194"/>
      <c r="C15" s="250"/>
      <c r="D15" s="250"/>
      <c r="E15" s="250"/>
      <c r="F15" s="39"/>
      <c r="G15" s="36" t="s">
        <v>298</v>
      </c>
      <c r="H15" s="58"/>
      <c r="I15" s="234"/>
      <c r="J15" s="234"/>
    </row>
    <row r="16" spans="1:13" ht="15" customHeight="1">
      <c r="A16" s="35"/>
      <c r="B16" s="54" t="s">
        <v>7</v>
      </c>
      <c r="C16" s="230"/>
      <c r="D16" s="319" t="s">
        <v>243</v>
      </c>
      <c r="E16" s="319"/>
      <c r="F16" s="33"/>
      <c r="G16" s="60" t="s">
        <v>287</v>
      </c>
      <c r="H16" s="56"/>
      <c r="I16" s="234"/>
      <c r="J16" s="234"/>
    </row>
    <row r="17" spans="1:10" ht="21">
      <c r="A17" s="35"/>
      <c r="B17" s="52"/>
      <c r="C17" s="250"/>
      <c r="D17" s="250"/>
      <c r="E17" s="250"/>
      <c r="F17" s="12"/>
      <c r="G17" s="58"/>
      <c r="H17" s="36" t="s">
        <v>240</v>
      </c>
      <c r="I17" s="48"/>
      <c r="J17" s="234"/>
    </row>
    <row r="18" spans="1:10">
      <c r="A18" s="35"/>
      <c r="B18" s="54" t="s">
        <v>8</v>
      </c>
      <c r="C18" s="230"/>
      <c r="D18" s="251" t="s">
        <v>245</v>
      </c>
      <c r="E18" s="230"/>
      <c r="F18" s="33"/>
      <c r="G18" s="59"/>
      <c r="H18" s="61" t="s">
        <v>197</v>
      </c>
      <c r="I18" s="234"/>
      <c r="J18" s="234"/>
    </row>
    <row r="19" spans="1:10">
      <c r="A19" s="64"/>
      <c r="B19" s="194"/>
      <c r="C19" s="250"/>
      <c r="D19" s="250"/>
      <c r="E19" s="250"/>
      <c r="F19" s="39"/>
      <c r="G19" s="36" t="s">
        <v>300</v>
      </c>
      <c r="H19" s="61"/>
      <c r="I19" s="234"/>
      <c r="J19" s="38"/>
    </row>
    <row r="20" spans="1:10">
      <c r="A20" s="35"/>
      <c r="B20" s="54" t="s">
        <v>9</v>
      </c>
      <c r="C20" s="230"/>
      <c r="D20" s="320" t="s">
        <v>239</v>
      </c>
      <c r="E20" s="320"/>
      <c r="F20" s="33"/>
      <c r="G20" s="57" t="s">
        <v>294</v>
      </c>
      <c r="H20" s="59"/>
      <c r="I20" s="234"/>
      <c r="J20" s="234"/>
    </row>
    <row r="21" spans="1:10">
      <c r="A21" s="35"/>
      <c r="B21" s="38"/>
      <c r="C21" s="249"/>
      <c r="D21" s="249"/>
      <c r="E21" s="249"/>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D23" s="74"/>
      <c r="E23" s="75"/>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34"/>
      <c r="H26" s="234"/>
      <c r="I26" s="234"/>
      <c r="J26" s="234"/>
    </row>
    <row r="27" spans="1:10">
      <c r="A27" s="88"/>
      <c r="B27" s="66"/>
      <c r="C27" s="235"/>
      <c r="D27" s="38"/>
      <c r="E27" s="38"/>
      <c r="F27" s="76"/>
      <c r="G27" s="64"/>
      <c r="H27" s="234"/>
      <c r="I27" s="234"/>
      <c r="J27" s="234"/>
    </row>
    <row r="28" spans="1:10">
      <c r="A28" s="35"/>
      <c r="B28" s="66"/>
      <c r="C28" s="89"/>
      <c r="D28" s="90"/>
      <c r="E28" s="89"/>
      <c r="F28" s="91"/>
      <c r="G28" s="35"/>
      <c r="H28" s="234"/>
      <c r="I28" s="234"/>
      <c r="J28" s="234"/>
    </row>
    <row r="29" spans="1:10">
      <c r="A29" s="35"/>
      <c r="B29" s="92"/>
      <c r="C29" s="38"/>
      <c r="D29" s="38"/>
      <c r="E29" s="38"/>
      <c r="F29" s="76"/>
      <c r="G29" s="35"/>
      <c r="H29" s="64"/>
      <c r="I29" s="234"/>
      <c r="J29" s="234"/>
    </row>
    <row r="30" spans="1:10">
      <c r="A30" s="35"/>
      <c r="B30" s="66"/>
      <c r="C30" s="63"/>
      <c r="D30" s="63"/>
      <c r="E30" s="63"/>
      <c r="F30" s="67"/>
      <c r="G30" s="35"/>
      <c r="H30" s="234"/>
      <c r="I30" s="234"/>
      <c r="J30" s="234"/>
    </row>
    <row r="31" spans="1:10">
      <c r="A31" s="64"/>
      <c r="B31" s="66"/>
      <c r="C31" s="38"/>
      <c r="D31" s="235"/>
      <c r="E31" s="38"/>
      <c r="F31" s="76"/>
      <c r="G31" s="64"/>
      <c r="H31" s="234"/>
      <c r="I31" s="234"/>
      <c r="J31" s="234"/>
    </row>
    <row r="32" spans="1:10">
      <c r="A32" s="35"/>
      <c r="B32" s="66"/>
      <c r="C32" s="63"/>
      <c r="D32" s="63"/>
      <c r="E32" s="63"/>
      <c r="F32" s="67"/>
      <c r="G32" s="68"/>
      <c r="H32" s="234"/>
      <c r="I32" s="234"/>
      <c r="J32" s="234"/>
    </row>
    <row r="33" spans="1:11">
      <c r="A33" s="35"/>
      <c r="B33" s="66"/>
      <c r="C33" s="38"/>
      <c r="D33" s="38"/>
      <c r="E33" s="38"/>
      <c r="F33" s="76"/>
      <c r="G33" s="68"/>
      <c r="H33" s="234"/>
      <c r="I33" s="64"/>
      <c r="J33" s="234"/>
    </row>
    <row r="34" spans="1:11">
      <c r="A34" s="35"/>
      <c r="B34" s="66"/>
      <c r="C34" s="63"/>
      <c r="D34" s="63"/>
      <c r="E34" s="63"/>
      <c r="F34" s="67"/>
      <c r="G34" s="68"/>
      <c r="H34" s="234"/>
      <c r="I34" s="234"/>
      <c r="J34" s="234"/>
    </row>
    <row r="35" spans="1:11">
      <c r="A35" s="64"/>
      <c r="B35" s="92"/>
      <c r="C35" s="38"/>
      <c r="D35" s="38"/>
      <c r="E35" s="38"/>
      <c r="F35" s="76"/>
      <c r="G35" s="64"/>
      <c r="H35" s="234"/>
      <c r="I35" s="234"/>
      <c r="J35" s="234"/>
    </row>
    <row r="36" spans="1:11">
      <c r="A36" s="35"/>
      <c r="B36" s="66"/>
      <c r="C36" s="63"/>
      <c r="D36" s="63"/>
      <c r="E36" s="63"/>
      <c r="F36" s="67"/>
      <c r="G36" s="35"/>
      <c r="H36" s="234"/>
      <c r="I36" s="234"/>
      <c r="J36" s="234"/>
    </row>
    <row r="37" spans="1:11">
      <c r="A37" s="35"/>
      <c r="B37" s="66"/>
      <c r="C37" s="38"/>
      <c r="D37" s="38"/>
      <c r="E37" s="38"/>
      <c r="F37" s="76"/>
      <c r="G37" s="35"/>
      <c r="H37" s="64"/>
      <c r="I37" s="234"/>
      <c r="J37" s="234"/>
    </row>
    <row r="38" spans="1:11" ht="12.75" customHeight="1">
      <c r="A38" s="35"/>
      <c r="B38" s="66"/>
      <c r="C38" s="63"/>
      <c r="D38" s="63"/>
      <c r="E38" s="63"/>
      <c r="F38" s="67"/>
      <c r="G38" s="35"/>
      <c r="H38" s="234"/>
      <c r="I38" s="234"/>
      <c r="J38" s="234"/>
    </row>
    <row r="39" spans="1:11">
      <c r="A39" s="64"/>
      <c r="B39" s="66"/>
      <c r="C39" s="38"/>
      <c r="D39" s="38"/>
      <c r="E39" s="38"/>
      <c r="F39" s="76"/>
      <c r="G39" s="64"/>
      <c r="H39" s="234"/>
      <c r="I39" s="234"/>
      <c r="J39" s="234"/>
    </row>
    <row r="40" spans="1:11">
      <c r="A40" s="35"/>
      <c r="B40" s="66"/>
      <c r="C40" s="63"/>
      <c r="D40" s="63"/>
      <c r="E40" s="63"/>
      <c r="F40" s="67"/>
      <c r="G40" s="35"/>
      <c r="H40" s="234"/>
      <c r="I40" s="234"/>
      <c r="J40" s="234"/>
    </row>
    <row r="41" spans="1:11">
      <c r="A41" s="35"/>
      <c r="B41" s="66"/>
      <c r="C41" s="38"/>
      <c r="D41" s="38"/>
      <c r="E41" s="38"/>
      <c r="F41" s="76"/>
      <c r="G41" s="35"/>
      <c r="H41" s="234"/>
      <c r="I41" s="234"/>
      <c r="J41" s="63"/>
      <c r="K41" s="93"/>
    </row>
    <row r="42" spans="1:11">
      <c r="A42" s="35"/>
      <c r="B42" s="66"/>
      <c r="C42" s="63"/>
      <c r="D42" s="63"/>
      <c r="E42" s="63"/>
      <c r="F42" s="67"/>
      <c r="G42" s="94"/>
      <c r="H42" s="234"/>
      <c r="I42" s="234"/>
      <c r="J42" s="234"/>
    </row>
    <row r="43" spans="1:11" ht="16.5" customHeight="1">
      <c r="A43" s="64"/>
      <c r="B43" s="66"/>
      <c r="C43" s="235"/>
      <c r="D43" s="38"/>
      <c r="E43" s="38"/>
      <c r="F43" s="76"/>
      <c r="G43" s="64"/>
      <c r="H43" s="234"/>
      <c r="I43" s="234"/>
      <c r="J43" s="234"/>
    </row>
    <row r="44" spans="1:11">
      <c r="A44" s="35"/>
      <c r="B44" s="66"/>
      <c r="C44" s="89"/>
      <c r="D44" s="63"/>
      <c r="E44" s="63"/>
      <c r="F44" s="67"/>
      <c r="G44" s="68"/>
      <c r="H44" s="234"/>
      <c r="I44" s="234"/>
      <c r="J44" s="234"/>
    </row>
    <row r="45" spans="1:11">
      <c r="A45" s="35"/>
      <c r="B45" s="66"/>
      <c r="C45" s="38"/>
      <c r="D45" s="38"/>
      <c r="E45" s="38"/>
      <c r="F45" s="76"/>
      <c r="G45" s="68"/>
      <c r="H45" s="64"/>
      <c r="I45" s="234"/>
      <c r="J45" s="234"/>
    </row>
    <row r="46" spans="1:11">
      <c r="A46" s="35"/>
      <c r="B46" s="66"/>
      <c r="C46" s="63"/>
      <c r="D46" s="63"/>
      <c r="E46" s="63"/>
      <c r="F46" s="67"/>
      <c r="G46" s="68"/>
      <c r="H46" s="234"/>
      <c r="I46" s="234"/>
      <c r="J46" s="234"/>
    </row>
    <row r="47" spans="1:11">
      <c r="A47" s="64"/>
      <c r="B47" s="66"/>
      <c r="C47" s="38"/>
      <c r="D47" s="38"/>
      <c r="E47" s="38"/>
      <c r="F47" s="76"/>
      <c r="G47" s="64"/>
      <c r="H47" s="234"/>
      <c r="I47" s="234"/>
      <c r="J47" s="234"/>
    </row>
    <row r="48" spans="1:11">
      <c r="A48" s="35"/>
      <c r="B48" s="66"/>
      <c r="C48" s="63"/>
      <c r="D48" s="63"/>
      <c r="E48" s="63"/>
      <c r="F48" s="67"/>
      <c r="G48" s="68"/>
      <c r="H48" s="234"/>
      <c r="I48" s="234"/>
      <c r="J48" s="234"/>
    </row>
    <row r="49" spans="1:10">
      <c r="A49" s="35"/>
      <c r="B49" s="66"/>
      <c r="C49" s="38"/>
      <c r="D49" s="38"/>
      <c r="E49" s="38"/>
      <c r="F49" s="76"/>
      <c r="G49" s="35"/>
      <c r="H49" s="234"/>
      <c r="I49" s="64"/>
      <c r="J49" s="234"/>
    </row>
    <row r="50" spans="1:10">
      <c r="A50" s="35"/>
      <c r="B50" s="66"/>
      <c r="C50" s="89"/>
      <c r="D50" s="95"/>
      <c r="E50" s="95"/>
      <c r="F50" s="67"/>
      <c r="G50" s="35"/>
      <c r="H50" s="234"/>
      <c r="I50" s="234"/>
      <c r="J50" s="234"/>
    </row>
    <row r="51" spans="1:10">
      <c r="A51" s="88"/>
      <c r="B51" s="66"/>
      <c r="C51" s="92"/>
      <c r="D51" s="38"/>
      <c r="E51" s="38"/>
      <c r="F51" s="76"/>
      <c r="G51" s="64"/>
      <c r="H51" s="234"/>
      <c r="I51" s="234"/>
      <c r="J51" s="234"/>
    </row>
    <row r="52" spans="1:10">
      <c r="A52" s="35"/>
      <c r="B52" s="66"/>
      <c r="C52" s="63"/>
      <c r="D52" s="63"/>
      <c r="E52" s="63"/>
      <c r="F52" s="67"/>
      <c r="G52" s="35"/>
      <c r="H52" s="234"/>
      <c r="I52" s="234"/>
      <c r="J52" s="65"/>
    </row>
    <row r="53" spans="1:10">
      <c r="A53" s="35"/>
      <c r="B53" s="66"/>
      <c r="C53" s="38"/>
      <c r="D53" s="38"/>
      <c r="E53" s="38"/>
      <c r="F53" s="76"/>
      <c r="G53" s="35"/>
      <c r="H53" s="64"/>
      <c r="I53" s="234"/>
      <c r="J53" s="65"/>
    </row>
    <row r="54" spans="1:10">
      <c r="A54" s="35"/>
      <c r="B54" s="66"/>
      <c r="C54" s="89"/>
      <c r="D54" s="90"/>
      <c r="E54" s="89"/>
      <c r="F54" s="91"/>
      <c r="G54" s="35"/>
      <c r="H54" s="234"/>
      <c r="I54" s="234"/>
      <c r="J54" s="65"/>
    </row>
    <row r="55" spans="1:10">
      <c r="A55" s="96"/>
      <c r="B55" s="66"/>
      <c r="C55" s="285"/>
      <c r="D55" s="286"/>
      <c r="E55" s="38"/>
      <c r="F55" s="76"/>
      <c r="G55" s="64"/>
      <c r="H55" s="234"/>
      <c r="I55" s="97"/>
      <c r="J55" s="98"/>
    </row>
    <row r="56" spans="1:10">
      <c r="A56" s="35"/>
      <c r="B56" s="66"/>
      <c r="C56" s="63"/>
      <c r="D56" s="63"/>
      <c r="E56" s="63"/>
      <c r="F56" s="67"/>
      <c r="G56" s="35"/>
      <c r="H56" s="234"/>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C55:D55"/>
    <mergeCell ref="D8:E8"/>
    <mergeCell ref="D20:E20"/>
    <mergeCell ref="D6:E6"/>
    <mergeCell ref="D12:E12"/>
    <mergeCell ref="D16:E16"/>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K13" sqref="K13"/>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21.28515625" style="40" customWidth="1"/>
    <col min="8" max="8" width="12.42578125" style="40" customWidth="1"/>
    <col min="9" max="9" width="26.710937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247</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60"/>
      <c r="D6" s="261" t="s">
        <v>248</v>
      </c>
      <c r="E6" s="261"/>
      <c r="F6" s="262"/>
      <c r="G6" s="1"/>
      <c r="H6" s="1"/>
      <c r="I6" s="1"/>
      <c r="J6" s="1"/>
    </row>
    <row r="7" spans="1:13" ht="15.75">
      <c r="A7" s="64"/>
      <c r="B7" s="194"/>
      <c r="C7" s="263"/>
      <c r="D7" s="242"/>
      <c r="E7" s="242"/>
      <c r="F7" s="243"/>
      <c r="G7" s="36" t="s">
        <v>303</v>
      </c>
      <c r="I7" s="41"/>
      <c r="J7" s="42"/>
    </row>
    <row r="8" spans="1:13" ht="15.75">
      <c r="A8" s="35"/>
      <c r="B8" s="54" t="s">
        <v>2</v>
      </c>
      <c r="C8" s="244"/>
      <c r="D8" s="264" t="s">
        <v>252</v>
      </c>
      <c r="E8" s="264"/>
      <c r="F8" s="265"/>
      <c r="G8" s="47" t="s">
        <v>218</v>
      </c>
      <c r="H8" s="48"/>
      <c r="I8" s="14"/>
      <c r="J8" s="49"/>
      <c r="K8" s="50"/>
      <c r="L8" s="50"/>
      <c r="M8" s="51"/>
    </row>
    <row r="9" spans="1:13" ht="21">
      <c r="A9" s="35"/>
      <c r="B9" s="52"/>
      <c r="C9" s="325"/>
      <c r="D9" s="325"/>
      <c r="E9" s="242"/>
      <c r="F9" s="245"/>
      <c r="G9" s="43"/>
      <c r="H9" s="36" t="s">
        <v>266</v>
      </c>
      <c r="I9" s="14"/>
      <c r="J9" s="234"/>
    </row>
    <row r="10" spans="1:13" ht="14.25" customHeight="1">
      <c r="A10" s="35"/>
      <c r="B10" s="54" t="s">
        <v>4</v>
      </c>
      <c r="C10" s="260"/>
      <c r="D10" s="324" t="s">
        <v>253</v>
      </c>
      <c r="E10" s="324"/>
      <c r="F10" s="324"/>
      <c r="G10" s="35"/>
      <c r="H10" s="55" t="s">
        <v>273</v>
      </c>
      <c r="I10" s="14"/>
      <c r="J10" s="234"/>
    </row>
    <row r="11" spans="1:13" ht="14.25" customHeight="1" thickBot="1">
      <c r="A11" s="64"/>
      <c r="B11" s="194"/>
      <c r="C11" s="325"/>
      <c r="D11" s="325"/>
      <c r="E11" s="242"/>
      <c r="F11" s="243"/>
      <c r="G11" s="36" t="s">
        <v>285</v>
      </c>
      <c r="H11" s="56"/>
      <c r="I11" s="14"/>
      <c r="J11" s="234"/>
    </row>
    <row r="12" spans="1:13" ht="30" customHeight="1" thickBot="1">
      <c r="A12" s="35"/>
      <c r="B12" s="54" t="s">
        <v>5</v>
      </c>
      <c r="C12" s="260"/>
      <c r="D12" s="326" t="s">
        <v>251</v>
      </c>
      <c r="E12" s="326"/>
      <c r="F12" s="327"/>
      <c r="G12" s="57" t="s">
        <v>220</v>
      </c>
      <c r="H12" s="68"/>
      <c r="I12" s="204" t="s">
        <v>316</v>
      </c>
      <c r="J12" s="234"/>
    </row>
    <row r="13" spans="1:13" ht="23.25" customHeight="1" thickBot="1">
      <c r="A13" s="35"/>
      <c r="B13" s="52"/>
      <c r="C13" s="246"/>
      <c r="D13" s="246"/>
      <c r="E13" s="246"/>
      <c r="F13" s="245"/>
      <c r="G13" s="59"/>
      <c r="H13" s="68"/>
      <c r="I13" s="334" t="s">
        <v>323</v>
      </c>
      <c r="J13" s="234"/>
    </row>
    <row r="14" spans="1:13" ht="15" customHeight="1">
      <c r="A14" s="35"/>
      <c r="B14" s="54" t="s">
        <v>6</v>
      </c>
      <c r="C14" s="260"/>
      <c r="D14" s="324" t="s">
        <v>250</v>
      </c>
      <c r="E14" s="324"/>
      <c r="F14" s="324"/>
      <c r="G14" s="59"/>
      <c r="H14" s="58"/>
      <c r="I14" s="103"/>
      <c r="J14" s="234"/>
    </row>
    <row r="15" spans="1:13">
      <c r="A15" s="64"/>
      <c r="B15" s="194"/>
      <c r="C15" s="246"/>
      <c r="D15" s="246"/>
      <c r="E15" s="246"/>
      <c r="F15" s="243"/>
      <c r="G15" s="36" t="s">
        <v>316</v>
      </c>
      <c r="H15" s="58"/>
      <c r="I15" s="234"/>
      <c r="J15" s="234"/>
    </row>
    <row r="16" spans="1:13">
      <c r="A16" s="35"/>
      <c r="B16" s="54" t="s">
        <v>7</v>
      </c>
      <c r="C16" s="260"/>
      <c r="D16" s="322" t="s">
        <v>322</v>
      </c>
      <c r="E16" s="322"/>
      <c r="F16" s="323"/>
      <c r="G16" s="60"/>
      <c r="H16" s="56"/>
      <c r="I16" s="234"/>
      <c r="J16" s="234"/>
    </row>
    <row r="17" spans="1:10" ht="21">
      <c r="A17" s="35"/>
      <c r="B17" s="52"/>
      <c r="C17" s="246"/>
      <c r="D17" s="246"/>
      <c r="E17" s="246"/>
      <c r="F17" s="245"/>
      <c r="G17" s="58"/>
      <c r="H17" s="36" t="s">
        <v>316</v>
      </c>
      <c r="I17" s="48"/>
      <c r="J17" s="234"/>
    </row>
    <row r="18" spans="1:10" ht="15" customHeight="1">
      <c r="A18" s="35"/>
      <c r="B18" s="54" t="s">
        <v>8</v>
      </c>
      <c r="C18" s="260"/>
      <c r="D18" s="324" t="s">
        <v>254</v>
      </c>
      <c r="E18" s="324"/>
      <c r="F18" s="324"/>
      <c r="G18" s="59"/>
      <c r="H18" s="61" t="s">
        <v>288</v>
      </c>
      <c r="I18" s="234"/>
      <c r="J18" s="234"/>
    </row>
    <row r="19" spans="1:10" ht="15.75" customHeight="1">
      <c r="A19" s="64"/>
      <c r="B19" s="194"/>
      <c r="C19" s="246"/>
      <c r="D19" s="246"/>
      <c r="E19" s="246"/>
      <c r="F19" s="243"/>
      <c r="G19" s="36" t="s">
        <v>267</v>
      </c>
      <c r="H19" s="61"/>
      <c r="I19" s="234"/>
      <c r="J19" s="38"/>
    </row>
    <row r="20" spans="1:10">
      <c r="A20" s="35"/>
      <c r="B20" s="54" t="s">
        <v>9</v>
      </c>
      <c r="C20" s="260"/>
      <c r="D20" s="322" t="s">
        <v>249</v>
      </c>
      <c r="E20" s="322"/>
      <c r="F20" s="323"/>
      <c r="G20" s="57" t="s">
        <v>192</v>
      </c>
      <c r="H20" s="59"/>
      <c r="I20" s="234"/>
      <c r="J20" s="234"/>
    </row>
    <row r="21" spans="1:10">
      <c r="A21" s="35"/>
      <c r="B21" s="38"/>
      <c r="C21" s="38"/>
      <c r="D21" s="38"/>
      <c r="E21" s="38"/>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D23" s="74"/>
      <c r="E23" s="75"/>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34"/>
      <c r="H26" s="234"/>
      <c r="I26" s="234"/>
      <c r="J26" s="234"/>
    </row>
    <row r="27" spans="1:10">
      <c r="A27" s="88"/>
      <c r="B27" s="66"/>
      <c r="C27" s="235"/>
      <c r="D27" s="38"/>
      <c r="E27" s="38"/>
      <c r="F27" s="76"/>
      <c r="G27" s="64"/>
      <c r="H27" s="234"/>
      <c r="I27" s="234"/>
      <c r="J27" s="234"/>
    </row>
    <row r="28" spans="1:10">
      <c r="A28" s="35"/>
      <c r="B28" s="66"/>
      <c r="C28" s="89"/>
      <c r="D28" s="90"/>
      <c r="E28" s="89"/>
      <c r="F28" s="91"/>
      <c r="G28" s="35"/>
      <c r="H28" s="234"/>
      <c r="I28" s="234"/>
      <c r="J28" s="234"/>
    </row>
    <row r="29" spans="1:10">
      <c r="A29" s="35"/>
      <c r="B29" s="92"/>
      <c r="C29" s="38"/>
      <c r="D29" s="38"/>
      <c r="E29" s="38"/>
      <c r="F29" s="76"/>
      <c r="G29" s="35"/>
      <c r="H29" s="64"/>
      <c r="I29" s="234"/>
      <c r="J29" s="234"/>
    </row>
    <row r="30" spans="1:10">
      <c r="A30" s="35"/>
      <c r="B30" s="66"/>
      <c r="C30" s="63"/>
      <c r="D30" s="63"/>
      <c r="E30" s="63"/>
      <c r="F30" s="67"/>
      <c r="G30" s="35"/>
      <c r="H30" s="234"/>
      <c r="I30" s="234"/>
      <c r="J30" s="234"/>
    </row>
    <row r="31" spans="1:10">
      <c r="A31" s="64"/>
      <c r="B31" s="66"/>
      <c r="C31" s="38"/>
      <c r="D31" s="235"/>
      <c r="E31" s="38"/>
      <c r="F31" s="76"/>
      <c r="G31" s="64"/>
      <c r="H31" s="234"/>
      <c r="I31" s="234"/>
      <c r="J31" s="234"/>
    </row>
    <row r="32" spans="1:10">
      <c r="A32" s="35"/>
      <c r="B32" s="66"/>
      <c r="C32" s="63"/>
      <c r="D32" s="63"/>
      <c r="E32" s="63"/>
      <c r="F32" s="67"/>
      <c r="G32" s="68"/>
      <c r="H32" s="234"/>
      <c r="I32" s="234"/>
      <c r="J32" s="234"/>
    </row>
    <row r="33" spans="1:11">
      <c r="A33" s="35"/>
      <c r="B33" s="66"/>
      <c r="C33" s="38"/>
      <c r="D33" s="38"/>
      <c r="E33" s="38"/>
      <c r="F33" s="76"/>
      <c r="G33" s="68"/>
      <c r="H33" s="234"/>
      <c r="I33" s="64"/>
      <c r="J33" s="234"/>
    </row>
    <row r="34" spans="1:11">
      <c r="A34" s="35"/>
      <c r="B34" s="66"/>
      <c r="C34" s="63"/>
      <c r="D34" s="63"/>
      <c r="E34" s="63"/>
      <c r="F34" s="67"/>
      <c r="G34" s="68"/>
      <c r="H34" s="234"/>
      <c r="I34" s="234"/>
      <c r="J34" s="234"/>
    </row>
    <row r="35" spans="1:11">
      <c r="A35" s="64"/>
      <c r="B35" s="92"/>
      <c r="C35" s="38"/>
      <c r="D35" s="38"/>
      <c r="E35" s="38"/>
      <c r="F35" s="76"/>
      <c r="G35" s="64"/>
      <c r="H35" s="234"/>
      <c r="I35" s="234"/>
      <c r="J35" s="234"/>
    </row>
    <row r="36" spans="1:11">
      <c r="A36" s="35"/>
      <c r="B36" s="66"/>
      <c r="C36" s="63"/>
      <c r="D36" s="63"/>
      <c r="E36" s="63"/>
      <c r="F36" s="67"/>
      <c r="G36" s="35"/>
      <c r="H36" s="234"/>
      <c r="I36" s="234"/>
      <c r="J36" s="234"/>
    </row>
    <row r="37" spans="1:11">
      <c r="A37" s="35"/>
      <c r="B37" s="66"/>
      <c r="C37" s="38"/>
      <c r="D37" s="38"/>
      <c r="E37" s="38"/>
      <c r="F37" s="76"/>
      <c r="G37" s="35"/>
      <c r="H37" s="64"/>
      <c r="I37" s="234"/>
      <c r="J37" s="234"/>
    </row>
    <row r="38" spans="1:11" ht="12.75" customHeight="1">
      <c r="A38" s="35"/>
      <c r="B38" s="66"/>
      <c r="C38" s="63"/>
      <c r="D38" s="63"/>
      <c r="E38" s="63"/>
      <c r="F38" s="67"/>
      <c r="G38" s="35"/>
      <c r="H38" s="234"/>
      <c r="I38" s="234"/>
      <c r="J38" s="234"/>
    </row>
    <row r="39" spans="1:11">
      <c r="A39" s="64"/>
      <c r="B39" s="66"/>
      <c r="C39" s="38"/>
      <c r="D39" s="38"/>
      <c r="E39" s="38"/>
      <c r="F39" s="76"/>
      <c r="G39" s="64"/>
      <c r="H39" s="234"/>
      <c r="I39" s="234"/>
      <c r="J39" s="234"/>
    </row>
    <row r="40" spans="1:11">
      <c r="A40" s="35"/>
      <c r="B40" s="66"/>
      <c r="C40" s="63"/>
      <c r="D40" s="63"/>
      <c r="E40" s="63"/>
      <c r="F40" s="67"/>
      <c r="G40" s="35"/>
      <c r="H40" s="234"/>
      <c r="I40" s="234"/>
      <c r="J40" s="234"/>
    </row>
    <row r="41" spans="1:11">
      <c r="A41" s="35"/>
      <c r="B41" s="66"/>
      <c r="C41" s="38"/>
      <c r="D41" s="38"/>
      <c r="E41" s="38"/>
      <c r="F41" s="76"/>
      <c r="G41" s="35"/>
      <c r="H41" s="234"/>
      <c r="I41" s="234"/>
      <c r="J41" s="63"/>
      <c r="K41" s="93"/>
    </row>
    <row r="42" spans="1:11">
      <c r="A42" s="35"/>
      <c r="B42" s="66"/>
      <c r="C42" s="63"/>
      <c r="D42" s="63"/>
      <c r="E42" s="63"/>
      <c r="F42" s="67"/>
      <c r="G42" s="94"/>
      <c r="H42" s="234"/>
      <c r="I42" s="234"/>
      <c r="J42" s="234"/>
    </row>
    <row r="43" spans="1:11" ht="16.5" customHeight="1">
      <c r="A43" s="64"/>
      <c r="B43" s="66"/>
      <c r="C43" s="235"/>
      <c r="D43" s="38"/>
      <c r="E43" s="38"/>
      <c r="F43" s="76"/>
      <c r="G43" s="64"/>
      <c r="H43" s="234"/>
      <c r="I43" s="234"/>
      <c r="J43" s="234"/>
    </row>
    <row r="44" spans="1:11">
      <c r="A44" s="35"/>
      <c r="B44" s="66"/>
      <c r="C44" s="89"/>
      <c r="D44" s="63"/>
      <c r="E44" s="63"/>
      <c r="F44" s="67"/>
      <c r="G44" s="68"/>
      <c r="H44" s="234"/>
      <c r="I44" s="234"/>
      <c r="J44" s="234"/>
    </row>
    <row r="45" spans="1:11">
      <c r="A45" s="35"/>
      <c r="B45" s="66"/>
      <c r="C45" s="38"/>
      <c r="D45" s="38"/>
      <c r="E45" s="38"/>
      <c r="F45" s="76"/>
      <c r="G45" s="68"/>
      <c r="H45" s="64"/>
      <c r="I45" s="234"/>
      <c r="J45" s="234"/>
    </row>
    <row r="46" spans="1:11">
      <c r="A46" s="35"/>
      <c r="B46" s="66"/>
      <c r="C46" s="63"/>
      <c r="D46" s="63"/>
      <c r="E46" s="63"/>
      <c r="F46" s="67"/>
      <c r="G46" s="68"/>
      <c r="H46" s="234"/>
      <c r="I46" s="234"/>
      <c r="J46" s="234"/>
    </row>
    <row r="47" spans="1:11">
      <c r="A47" s="64"/>
      <c r="B47" s="66"/>
      <c r="C47" s="38"/>
      <c r="D47" s="38"/>
      <c r="E47" s="38"/>
      <c r="F47" s="76"/>
      <c r="G47" s="64"/>
      <c r="H47" s="234"/>
      <c r="I47" s="234"/>
      <c r="J47" s="234"/>
    </row>
    <row r="48" spans="1:11">
      <c r="A48" s="35"/>
      <c r="B48" s="66"/>
      <c r="C48" s="63"/>
      <c r="D48" s="63"/>
      <c r="E48" s="63"/>
      <c r="F48" s="67"/>
      <c r="G48" s="68"/>
      <c r="H48" s="234"/>
      <c r="I48" s="234"/>
      <c r="J48" s="234"/>
    </row>
    <row r="49" spans="1:10">
      <c r="A49" s="35"/>
      <c r="B49" s="66"/>
      <c r="C49" s="38"/>
      <c r="D49" s="38"/>
      <c r="E49" s="38"/>
      <c r="F49" s="76"/>
      <c r="G49" s="35"/>
      <c r="H49" s="234"/>
      <c r="I49" s="64"/>
      <c r="J49" s="234"/>
    </row>
    <row r="50" spans="1:10">
      <c r="A50" s="35"/>
      <c r="B50" s="66"/>
      <c r="C50" s="89"/>
      <c r="D50" s="95"/>
      <c r="E50" s="95"/>
      <c r="F50" s="67"/>
      <c r="G50" s="35"/>
      <c r="H50" s="234"/>
      <c r="I50" s="234"/>
      <c r="J50" s="234"/>
    </row>
    <row r="51" spans="1:10">
      <c r="A51" s="88"/>
      <c r="B51" s="66"/>
      <c r="C51" s="92"/>
      <c r="D51" s="38"/>
      <c r="E51" s="38"/>
      <c r="F51" s="76"/>
      <c r="G51" s="64"/>
      <c r="H51" s="234"/>
      <c r="I51" s="234"/>
      <c r="J51" s="234"/>
    </row>
    <row r="52" spans="1:10">
      <c r="A52" s="35"/>
      <c r="B52" s="66"/>
      <c r="C52" s="63"/>
      <c r="D52" s="63"/>
      <c r="E52" s="63"/>
      <c r="F52" s="67"/>
      <c r="G52" s="35"/>
      <c r="H52" s="234"/>
      <c r="I52" s="234"/>
      <c r="J52" s="65"/>
    </row>
    <row r="53" spans="1:10">
      <c r="A53" s="35"/>
      <c r="B53" s="66"/>
      <c r="C53" s="38"/>
      <c r="D53" s="38"/>
      <c r="E53" s="38"/>
      <c r="F53" s="76"/>
      <c r="G53" s="35"/>
      <c r="H53" s="64"/>
      <c r="I53" s="234"/>
      <c r="J53" s="65"/>
    </row>
    <row r="54" spans="1:10">
      <c r="A54" s="35"/>
      <c r="B54" s="66"/>
      <c r="C54" s="89"/>
      <c r="D54" s="90"/>
      <c r="E54" s="89"/>
      <c r="F54" s="91"/>
      <c r="G54" s="35"/>
      <c r="H54" s="234"/>
      <c r="I54" s="234"/>
      <c r="J54" s="65"/>
    </row>
    <row r="55" spans="1:10">
      <c r="A55" s="96"/>
      <c r="B55" s="66"/>
      <c r="C55" s="285"/>
      <c r="D55" s="286"/>
      <c r="E55" s="38"/>
      <c r="F55" s="76"/>
      <c r="G55" s="64"/>
      <c r="H55" s="234"/>
      <c r="I55" s="97"/>
      <c r="J55" s="98"/>
    </row>
    <row r="56" spans="1:10">
      <c r="A56" s="35"/>
      <c r="B56" s="66"/>
      <c r="C56" s="63"/>
      <c r="D56" s="63"/>
      <c r="E56" s="63"/>
      <c r="F56" s="67"/>
      <c r="G56" s="35"/>
      <c r="H56" s="234"/>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2">
    <mergeCell ref="D14:F14"/>
    <mergeCell ref="B2:C2"/>
    <mergeCell ref="C9:D9"/>
    <mergeCell ref="D10:F10"/>
    <mergeCell ref="C11:D11"/>
    <mergeCell ref="D12:F12"/>
    <mergeCell ref="D16:F16"/>
    <mergeCell ref="D20:F20"/>
    <mergeCell ref="H21:J21"/>
    <mergeCell ref="H22:J23"/>
    <mergeCell ref="C55:D55"/>
    <mergeCell ref="D18:F18"/>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I16" sqref="I1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20.42578125" style="40" customWidth="1"/>
    <col min="8" max="8" width="12.42578125" style="40" customWidth="1"/>
    <col min="9" max="9" width="19.85546875" style="40" customWidth="1"/>
    <col min="10" max="16384" width="9.140625" style="10"/>
  </cols>
  <sheetData>
    <row r="1" spans="1:13" ht="15">
      <c r="A1" s="42"/>
      <c r="B1" s="2" t="s">
        <v>77</v>
      </c>
      <c r="C1" s="3"/>
      <c r="D1" s="4"/>
      <c r="E1" s="5"/>
      <c r="F1" s="6"/>
      <c r="G1" s="7"/>
      <c r="H1" s="7"/>
      <c r="I1" s="8" t="s">
        <v>0</v>
      </c>
      <c r="J1" s="9"/>
    </row>
    <row r="2" spans="1:13" ht="18.75">
      <c r="A2" s="42"/>
      <c r="B2" s="287" t="s">
        <v>78</v>
      </c>
      <c r="C2" s="287"/>
      <c r="D2" s="11"/>
      <c r="E2" s="104" t="s">
        <v>255</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328" t="s">
        <v>259</v>
      </c>
      <c r="E6" s="328"/>
      <c r="F6" s="328"/>
      <c r="G6" s="1"/>
      <c r="H6" s="1"/>
      <c r="I6" s="1"/>
      <c r="J6" s="1"/>
    </row>
    <row r="7" spans="1:13" ht="14.25" customHeight="1">
      <c r="A7" s="64"/>
      <c r="B7" s="194"/>
      <c r="C7" s="235"/>
      <c r="D7" s="38"/>
      <c r="E7" s="38"/>
      <c r="F7" s="39"/>
      <c r="G7" s="36" t="s">
        <v>260</v>
      </c>
      <c r="I7" s="41"/>
      <c r="J7" s="42"/>
    </row>
    <row r="8" spans="1:13" ht="15.75">
      <c r="A8" s="35"/>
      <c r="B8" s="54" t="s">
        <v>2</v>
      </c>
      <c r="C8" s="44"/>
      <c r="D8" s="211" t="s">
        <v>80</v>
      </c>
      <c r="E8" s="211"/>
      <c r="F8" s="46"/>
      <c r="G8" s="47"/>
      <c r="H8" s="48"/>
      <c r="I8" s="14"/>
      <c r="J8" s="49"/>
      <c r="K8" s="50"/>
      <c r="L8" s="50"/>
      <c r="M8" s="51"/>
    </row>
    <row r="9" spans="1:13" ht="21">
      <c r="A9" s="35"/>
      <c r="B9" s="52"/>
      <c r="C9" s="288"/>
      <c r="D9" s="288"/>
      <c r="E9" s="38"/>
      <c r="F9" s="12"/>
      <c r="G9" s="43"/>
      <c r="H9" s="36" t="s">
        <v>289</v>
      </c>
      <c r="I9" s="14"/>
      <c r="J9" s="234"/>
    </row>
    <row r="10" spans="1:13" ht="14.25" customHeight="1">
      <c r="A10" s="35"/>
      <c r="B10" s="54" t="s">
        <v>4</v>
      </c>
      <c r="C10" s="32"/>
      <c r="D10" s="328" t="s">
        <v>258</v>
      </c>
      <c r="E10" s="328"/>
      <c r="F10" s="328"/>
      <c r="G10" s="34"/>
      <c r="H10" s="55" t="s">
        <v>290</v>
      </c>
      <c r="I10" s="14"/>
      <c r="J10" s="234"/>
    </row>
    <row r="11" spans="1:13" ht="14.25" customHeight="1" thickBot="1">
      <c r="A11" s="64"/>
      <c r="B11" s="194"/>
      <c r="C11" s="288"/>
      <c r="D11" s="288"/>
      <c r="E11" s="38"/>
      <c r="F11" s="39"/>
      <c r="G11" s="36" t="s">
        <v>261</v>
      </c>
      <c r="H11" s="56"/>
      <c r="I11" s="14"/>
      <c r="J11" s="234"/>
    </row>
    <row r="12" spans="1:13" ht="23.25" customHeight="1" thickBot="1">
      <c r="A12" s="35"/>
      <c r="B12" s="54" t="s">
        <v>5</v>
      </c>
      <c r="C12" s="32"/>
      <c r="D12" s="211" t="s">
        <v>80</v>
      </c>
      <c r="E12" s="32"/>
      <c r="F12" s="33"/>
      <c r="G12" s="57"/>
      <c r="H12" s="68"/>
      <c r="I12" s="204" t="s">
        <v>263</v>
      </c>
      <c r="J12" s="234"/>
    </row>
    <row r="13" spans="1:13" ht="13.5" thickBot="1">
      <c r="A13" s="35"/>
      <c r="B13" s="52"/>
      <c r="C13" s="15"/>
      <c r="D13" s="15"/>
      <c r="E13" s="15"/>
      <c r="F13" s="12"/>
      <c r="G13" s="59"/>
      <c r="H13" s="68"/>
      <c r="I13" s="277" t="s">
        <v>268</v>
      </c>
      <c r="J13" s="234"/>
    </row>
    <row r="14" spans="1:13" ht="21" customHeight="1">
      <c r="A14" s="35"/>
      <c r="B14" s="54" t="s">
        <v>6</v>
      </c>
      <c r="C14" s="32"/>
      <c r="D14" s="240" t="s">
        <v>256</v>
      </c>
      <c r="E14" s="32"/>
      <c r="F14" s="33"/>
      <c r="G14" s="59"/>
      <c r="H14" s="58"/>
      <c r="I14" s="103"/>
      <c r="J14" s="234"/>
    </row>
    <row r="15" spans="1:13">
      <c r="A15" s="64"/>
      <c r="B15" s="194"/>
      <c r="C15" s="15"/>
      <c r="D15" s="15"/>
      <c r="E15" s="15"/>
      <c r="F15" s="39"/>
      <c r="G15" s="36" t="s">
        <v>262</v>
      </c>
      <c r="H15" s="58"/>
      <c r="I15" s="234"/>
      <c r="J15" s="234"/>
    </row>
    <row r="16" spans="1:13">
      <c r="A16" s="35"/>
      <c r="B16" s="54" t="s">
        <v>7</v>
      </c>
      <c r="C16" s="32"/>
      <c r="D16" s="211" t="s">
        <v>80</v>
      </c>
      <c r="E16" s="240"/>
      <c r="F16" s="241"/>
      <c r="G16" s="60"/>
      <c r="H16" s="56"/>
      <c r="I16" s="234"/>
      <c r="J16" s="234"/>
    </row>
    <row r="17" spans="1:10" ht="21">
      <c r="A17" s="35"/>
      <c r="B17" s="52"/>
      <c r="C17" s="15"/>
      <c r="D17" s="15"/>
      <c r="E17" s="15"/>
      <c r="F17" s="12"/>
      <c r="G17" s="58"/>
      <c r="H17" s="36" t="s">
        <v>291</v>
      </c>
      <c r="I17" s="48"/>
      <c r="J17" s="234"/>
    </row>
    <row r="18" spans="1:10">
      <c r="A18" s="35"/>
      <c r="B18" s="54" t="s">
        <v>8</v>
      </c>
      <c r="C18" s="32"/>
      <c r="D18" s="32" t="s">
        <v>80</v>
      </c>
      <c r="E18" s="32"/>
      <c r="F18" s="33"/>
      <c r="G18" s="59"/>
      <c r="H18" s="61" t="s">
        <v>234</v>
      </c>
      <c r="I18" s="234"/>
      <c r="J18" s="234"/>
    </row>
    <row r="19" spans="1:10">
      <c r="A19" s="64"/>
      <c r="B19" s="194"/>
      <c r="C19" s="15"/>
      <c r="D19" s="15"/>
      <c r="E19" s="15"/>
      <c r="F19" s="39"/>
      <c r="G19" s="36" t="s">
        <v>263</v>
      </c>
      <c r="H19" s="61"/>
      <c r="I19" s="234"/>
      <c r="J19" s="38"/>
    </row>
    <row r="20" spans="1:10">
      <c r="A20" s="35"/>
      <c r="B20" s="54" t="s">
        <v>9</v>
      </c>
      <c r="C20" s="32"/>
      <c r="D20" s="212" t="s">
        <v>257</v>
      </c>
      <c r="E20" s="32"/>
      <c r="F20" s="33"/>
      <c r="G20" s="57"/>
      <c r="H20" s="59"/>
      <c r="I20" s="234"/>
      <c r="J20" s="234"/>
    </row>
    <row r="21" spans="1:10">
      <c r="A21" s="35"/>
      <c r="B21" s="38"/>
      <c r="C21" s="38"/>
      <c r="D21" s="38"/>
      <c r="E21" s="38"/>
      <c r="F21" s="69"/>
      <c r="G21" s="65"/>
      <c r="H21" s="289"/>
      <c r="I21" s="289"/>
      <c r="J21" s="289"/>
    </row>
    <row r="22" spans="1:10" ht="13.5" customHeight="1">
      <c r="A22" s="35"/>
      <c r="B22" s="70"/>
      <c r="C22" s="38"/>
      <c r="D22" s="70"/>
      <c r="F22" s="71"/>
      <c r="G22" s="72"/>
      <c r="H22" s="290"/>
      <c r="I22" s="290"/>
      <c r="J22" s="290"/>
    </row>
    <row r="23" spans="1:10" ht="12.75" customHeight="1">
      <c r="A23" s="35"/>
      <c r="B23" s="73"/>
      <c r="C23" s="74"/>
      <c r="D23" s="74"/>
      <c r="E23" s="75"/>
      <c r="F23" s="76"/>
      <c r="G23" s="72"/>
      <c r="H23" s="290"/>
      <c r="I23" s="290"/>
      <c r="J23" s="290"/>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34"/>
      <c r="H26" s="234"/>
      <c r="I26" s="234"/>
      <c r="J26" s="234"/>
    </row>
    <row r="27" spans="1:10">
      <c r="A27" s="88"/>
      <c r="B27" s="66"/>
      <c r="C27" s="235"/>
      <c r="D27" s="38"/>
      <c r="E27" s="38"/>
      <c r="F27" s="76"/>
      <c r="G27" s="64"/>
      <c r="H27" s="234"/>
      <c r="I27" s="234"/>
      <c r="J27" s="234"/>
    </row>
    <row r="28" spans="1:10">
      <c r="A28" s="35"/>
      <c r="B28" s="66"/>
      <c r="C28" s="89"/>
      <c r="D28" s="90"/>
      <c r="E28" s="89"/>
      <c r="F28" s="91"/>
      <c r="G28" s="35"/>
      <c r="H28" s="234"/>
      <c r="I28" s="234"/>
      <c r="J28" s="234"/>
    </row>
    <row r="29" spans="1:10">
      <c r="A29" s="35"/>
      <c r="B29" s="92"/>
      <c r="C29" s="38"/>
      <c r="D29" s="38"/>
      <c r="E29" s="38"/>
      <c r="F29" s="76"/>
      <c r="G29" s="35"/>
      <c r="H29" s="64"/>
      <c r="I29" s="234"/>
      <c r="J29" s="234"/>
    </row>
    <row r="30" spans="1:10">
      <c r="A30" s="35"/>
      <c r="B30" s="66"/>
      <c r="C30" s="63"/>
      <c r="D30" s="63"/>
      <c r="E30" s="63"/>
      <c r="F30" s="67"/>
      <c r="G30" s="35"/>
      <c r="H30" s="234"/>
      <c r="I30" s="234"/>
      <c r="J30" s="234"/>
    </row>
    <row r="31" spans="1:10">
      <c r="A31" s="64"/>
      <c r="B31" s="66"/>
      <c r="C31" s="38"/>
      <c r="D31" s="235"/>
      <c r="E31" s="38"/>
      <c r="F31" s="76"/>
      <c r="G31" s="64"/>
      <c r="H31" s="234"/>
      <c r="I31" s="234"/>
      <c r="J31" s="234"/>
    </row>
    <row r="32" spans="1:10">
      <c r="A32" s="35"/>
      <c r="B32" s="66"/>
      <c r="C32" s="63"/>
      <c r="D32" s="63"/>
      <c r="E32" s="63"/>
      <c r="F32" s="67"/>
      <c r="G32" s="68"/>
      <c r="H32" s="234"/>
      <c r="I32" s="234"/>
      <c r="J32" s="234"/>
    </row>
    <row r="33" spans="1:11">
      <c r="A33" s="35"/>
      <c r="B33" s="66"/>
      <c r="C33" s="38"/>
      <c r="D33" s="38"/>
      <c r="E33" s="38"/>
      <c r="F33" s="76"/>
      <c r="G33" s="68"/>
      <c r="H33" s="234"/>
      <c r="I33" s="64"/>
      <c r="J33" s="234"/>
    </row>
    <row r="34" spans="1:11">
      <c r="A34" s="35"/>
      <c r="B34" s="66"/>
      <c r="C34" s="63"/>
      <c r="D34" s="63"/>
      <c r="E34" s="63"/>
      <c r="F34" s="67"/>
      <c r="G34" s="68"/>
      <c r="H34" s="234"/>
      <c r="I34" s="234"/>
      <c r="J34" s="234"/>
    </row>
    <row r="35" spans="1:11">
      <c r="A35" s="64"/>
      <c r="B35" s="92"/>
      <c r="C35" s="38"/>
      <c r="D35" s="38"/>
      <c r="E35" s="38"/>
      <c r="F35" s="76"/>
      <c r="G35" s="64"/>
      <c r="H35" s="234"/>
      <c r="I35" s="234"/>
      <c r="J35" s="234"/>
    </row>
    <row r="36" spans="1:11">
      <c r="A36" s="35"/>
      <c r="B36" s="66"/>
      <c r="C36" s="63"/>
      <c r="D36" s="63"/>
      <c r="E36" s="63"/>
      <c r="F36" s="67"/>
      <c r="G36" s="35"/>
      <c r="H36" s="234"/>
      <c r="I36" s="234"/>
      <c r="J36" s="234"/>
    </row>
    <row r="37" spans="1:11">
      <c r="A37" s="35"/>
      <c r="B37" s="66"/>
      <c r="C37" s="38"/>
      <c r="D37" s="38"/>
      <c r="E37" s="38"/>
      <c r="F37" s="76"/>
      <c r="G37" s="35"/>
      <c r="H37" s="64"/>
      <c r="I37" s="234"/>
      <c r="J37" s="234"/>
    </row>
    <row r="38" spans="1:11" ht="12.75" customHeight="1">
      <c r="A38" s="35"/>
      <c r="B38" s="66"/>
      <c r="C38" s="63"/>
      <c r="D38" s="63"/>
      <c r="E38" s="63"/>
      <c r="F38" s="67"/>
      <c r="G38" s="35"/>
      <c r="H38" s="234"/>
      <c r="I38" s="234"/>
      <c r="J38" s="234"/>
    </row>
    <row r="39" spans="1:11">
      <c r="A39" s="64"/>
      <c r="B39" s="66"/>
      <c r="C39" s="38"/>
      <c r="D39" s="38"/>
      <c r="E39" s="38"/>
      <c r="F39" s="76"/>
      <c r="G39" s="64"/>
      <c r="H39" s="234"/>
      <c r="I39" s="234"/>
      <c r="J39" s="234"/>
    </row>
    <row r="40" spans="1:11">
      <c r="A40" s="35"/>
      <c r="B40" s="66"/>
      <c r="C40" s="63"/>
      <c r="D40" s="63"/>
      <c r="E40" s="63"/>
      <c r="F40" s="67"/>
      <c r="G40" s="35"/>
      <c r="H40" s="234"/>
      <c r="I40" s="234"/>
      <c r="J40" s="234"/>
    </row>
    <row r="41" spans="1:11">
      <c r="A41" s="35"/>
      <c r="B41" s="66"/>
      <c r="C41" s="38"/>
      <c r="D41" s="38"/>
      <c r="E41" s="38"/>
      <c r="F41" s="76"/>
      <c r="G41" s="35"/>
      <c r="H41" s="234"/>
      <c r="I41" s="234"/>
      <c r="J41" s="63"/>
      <c r="K41" s="93"/>
    </row>
    <row r="42" spans="1:11">
      <c r="A42" s="35"/>
      <c r="B42" s="66"/>
      <c r="C42" s="63"/>
      <c r="D42" s="63"/>
      <c r="E42" s="63"/>
      <c r="F42" s="67"/>
      <c r="G42" s="94"/>
      <c r="H42" s="234"/>
      <c r="I42" s="234"/>
      <c r="J42" s="234"/>
    </row>
    <row r="43" spans="1:11" ht="16.5" customHeight="1">
      <c r="A43" s="64"/>
      <c r="B43" s="66"/>
      <c r="C43" s="235"/>
      <c r="D43" s="38"/>
      <c r="E43" s="38"/>
      <c r="F43" s="76"/>
      <c r="G43" s="64"/>
      <c r="H43" s="234"/>
      <c r="I43" s="234"/>
      <c r="J43" s="234"/>
    </row>
    <row r="44" spans="1:11">
      <c r="A44" s="35"/>
      <c r="B44" s="66"/>
      <c r="C44" s="89"/>
      <c r="D44" s="63"/>
      <c r="E44" s="63"/>
      <c r="F44" s="67"/>
      <c r="G44" s="68"/>
      <c r="H44" s="234"/>
      <c r="I44" s="234"/>
      <c r="J44" s="234"/>
    </row>
    <row r="45" spans="1:11">
      <c r="A45" s="35"/>
      <c r="B45" s="66"/>
      <c r="C45" s="38"/>
      <c r="D45" s="38"/>
      <c r="E45" s="38"/>
      <c r="F45" s="76"/>
      <c r="G45" s="68"/>
      <c r="H45" s="64"/>
      <c r="I45" s="234"/>
      <c r="J45" s="234"/>
    </row>
    <row r="46" spans="1:11">
      <c r="A46" s="35"/>
      <c r="B46" s="66"/>
      <c r="C46" s="63"/>
      <c r="D46" s="63"/>
      <c r="E46" s="63"/>
      <c r="F46" s="67"/>
      <c r="G46" s="68"/>
      <c r="H46" s="234"/>
      <c r="I46" s="234"/>
      <c r="J46" s="234"/>
    </row>
    <row r="47" spans="1:11">
      <c r="A47" s="64"/>
      <c r="B47" s="66"/>
      <c r="C47" s="38"/>
      <c r="D47" s="38"/>
      <c r="E47" s="38"/>
      <c r="F47" s="76"/>
      <c r="G47" s="64"/>
      <c r="H47" s="234"/>
      <c r="I47" s="234"/>
      <c r="J47" s="234"/>
    </row>
    <row r="48" spans="1:11">
      <c r="A48" s="35"/>
      <c r="B48" s="66"/>
      <c r="C48" s="63"/>
      <c r="D48" s="63"/>
      <c r="E48" s="63"/>
      <c r="F48" s="67"/>
      <c r="G48" s="68"/>
      <c r="H48" s="234"/>
      <c r="I48" s="234"/>
      <c r="J48" s="234"/>
    </row>
    <row r="49" spans="1:10">
      <c r="A49" s="35"/>
      <c r="B49" s="66"/>
      <c r="C49" s="38"/>
      <c r="D49" s="38"/>
      <c r="E49" s="38"/>
      <c r="F49" s="76"/>
      <c r="G49" s="35"/>
      <c r="H49" s="234"/>
      <c r="I49" s="64"/>
      <c r="J49" s="234"/>
    </row>
    <row r="50" spans="1:10">
      <c r="A50" s="35"/>
      <c r="B50" s="66"/>
      <c r="C50" s="89"/>
      <c r="D50" s="95"/>
      <c r="E50" s="95"/>
      <c r="F50" s="67"/>
      <c r="G50" s="35"/>
      <c r="H50" s="234"/>
      <c r="I50" s="234"/>
      <c r="J50" s="234"/>
    </row>
    <row r="51" spans="1:10">
      <c r="A51" s="88"/>
      <c r="B51" s="66"/>
      <c r="C51" s="92"/>
      <c r="D51" s="38"/>
      <c r="E51" s="38"/>
      <c r="F51" s="76"/>
      <c r="G51" s="64"/>
      <c r="H51" s="234"/>
      <c r="I51" s="234"/>
      <c r="J51" s="234"/>
    </row>
    <row r="52" spans="1:10">
      <c r="A52" s="35"/>
      <c r="B52" s="66"/>
      <c r="C52" s="63"/>
      <c r="D52" s="63"/>
      <c r="E52" s="63"/>
      <c r="F52" s="67"/>
      <c r="G52" s="35"/>
      <c r="H52" s="234"/>
      <c r="I52" s="234"/>
      <c r="J52" s="65"/>
    </row>
    <row r="53" spans="1:10">
      <c r="A53" s="35"/>
      <c r="B53" s="66"/>
      <c r="C53" s="38"/>
      <c r="D53" s="38"/>
      <c r="E53" s="38"/>
      <c r="F53" s="76"/>
      <c r="G53" s="35"/>
      <c r="H53" s="64"/>
      <c r="I53" s="234"/>
      <c r="J53" s="65"/>
    </row>
    <row r="54" spans="1:10">
      <c r="A54" s="35"/>
      <c r="B54" s="66"/>
      <c r="C54" s="89"/>
      <c r="D54" s="90"/>
      <c r="E54" s="89"/>
      <c r="F54" s="91"/>
      <c r="G54" s="35"/>
      <c r="H54" s="234"/>
      <c r="I54" s="234"/>
      <c r="J54" s="65"/>
    </row>
    <row r="55" spans="1:10">
      <c r="A55" s="96"/>
      <c r="B55" s="66"/>
      <c r="C55" s="285"/>
      <c r="D55" s="286"/>
      <c r="E55" s="38"/>
      <c r="F55" s="76"/>
      <c r="G55" s="64"/>
      <c r="H55" s="234"/>
      <c r="I55" s="97"/>
      <c r="J55" s="98"/>
    </row>
    <row r="56" spans="1:10">
      <c r="A56" s="35"/>
      <c r="B56" s="66"/>
      <c r="C56" s="63"/>
      <c r="D56" s="63"/>
      <c r="E56" s="63"/>
      <c r="F56" s="67"/>
      <c r="G56" s="35"/>
      <c r="H56" s="234"/>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8">
    <mergeCell ref="H21:J21"/>
    <mergeCell ref="H22:J23"/>
    <mergeCell ref="C55:D55"/>
    <mergeCell ref="D10:F10"/>
    <mergeCell ref="D6:F6"/>
    <mergeCell ref="B2:C2"/>
    <mergeCell ref="C9:D9"/>
    <mergeCell ref="C11:D1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MOŠKI 35 +</vt:lpstr>
      <vt:lpstr>MOŠKI 40 </vt:lpstr>
      <vt:lpstr>MOŠKI 45 +</vt:lpstr>
      <vt:lpstr>MOŠKI 50 + </vt:lpstr>
      <vt:lpstr>MOŠKI 55 + </vt:lpstr>
      <vt:lpstr>MOŠKI 60 + </vt:lpstr>
      <vt:lpstr>MOŠKI 65 +</vt:lpstr>
      <vt:lpstr>MOŠKI 70 + </vt:lpstr>
      <vt:lpstr>MOŠKI 75 + </vt:lpstr>
      <vt:lpstr>ŽENSKE 35-50</vt:lpstr>
      <vt:lpstr>ŽENSKE  50 + </vt:lpstr>
      <vt:lpstr>ŽENSKE DVOJICE</vt:lpstr>
      <vt:lpstr>MIX DVOJICE ML.</vt:lpstr>
      <vt:lpstr>MIX DVOJICE - ST.</vt:lpstr>
      <vt:lpstr>MOŠKE DVOJICE - DO 50</vt:lpstr>
      <vt:lpstr>MOŠKE DVOJICE  55+</vt:lpstr>
      <vt:lpstr>MOŠKE DVOJICE - 60+</vt:lpstr>
      <vt:lpstr>'MIX DVOJICE ML.'!Print_Area</vt:lpstr>
      <vt:lpstr>'MOŠKI 65 +'!Print_Area</vt:lpstr>
      <vt:lpstr>'MOŠKI 75 + '!Print_Area</vt:lpstr>
      <vt:lpstr>'ŽENSKE 35-50'!Print_Area</vt:lpstr>
      <vt:lpstr>'ŽENSKE DVOJICE'!Print_Area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2020-08-29T13:11:44Z</dcterms:modified>
</cp:coreProperties>
</file>